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Feld\02 Musterspielpläne SHTV\XLXS-Dateien\"/>
    </mc:Choice>
  </mc:AlternateContent>
  <bookViews>
    <workbookView xWindow="0" yWindow="0" windowWidth="20490" windowHeight="6705"/>
  </bookViews>
  <sheets>
    <sheet name="Spielplan" sheetId="1" r:id="rId1"/>
    <sheet name="SpK 1. SpT" sheetId="2" r:id="rId2"/>
    <sheet name="SpK 2. SpT" sheetId="3" r:id="rId3"/>
    <sheet name="SpK 3. SpT" sheetId="4" r:id="rId4"/>
    <sheet name="SpK 4. SpT" sheetId="5" r:id="rId5"/>
    <sheet name="AR-Kontrollbogen" sheetId="6" r:id="rId6"/>
    <sheet name="Einsatzliste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5">'AR-Kontrollbogen'!$A$1:$K$38</definedName>
    <definedName name="_xlnm.Print_Area" localSheetId="6">Einsatzliste!$B$2:$P$36</definedName>
    <definedName name="_xlnm.Print_Area" localSheetId="0">Spielplan!$C$1:$AE$56</definedName>
    <definedName name="_xlnm.Print_Area" localSheetId="1">'SpK 1. SpT'!$A$1:$AH$410</definedName>
    <definedName name="_xlnm.Print_Area" localSheetId="2">'SpK 2. SpT'!$A$1:$AH$451</definedName>
    <definedName name="_xlnm.Print_Area" localSheetId="3">'SpK 3. SpT'!$A$1:$AH$410</definedName>
    <definedName name="_xlnm.Print_Area" localSheetId="4">'SpK 4. SpT'!$A$1:$AH$451</definedName>
    <definedName name="PlanS">[2]Spielplan!$A$6:$AH$56</definedName>
    <definedName name="Team" localSheetId="0">'[1]7_2_4'!$AM$5:$AM$13</definedName>
  </definedNames>
  <calcPr calcId="162913"/>
</workbook>
</file>

<file path=xl/calcChain.xml><?xml version="1.0" encoding="utf-8"?>
<calcChain xmlns="http://schemas.openxmlformats.org/spreadsheetml/2006/main">
  <c r="M3" i="7" l="1"/>
  <c r="M2" i="7"/>
  <c r="A20" i="6"/>
  <c r="A19" i="6"/>
  <c r="A18" i="6"/>
  <c r="A17" i="6"/>
  <c r="A16" i="6"/>
  <c r="A15" i="6"/>
  <c r="A14" i="6"/>
  <c r="D3" i="6"/>
  <c r="D2" i="6"/>
  <c r="I10" i="6"/>
  <c r="R422" i="5"/>
  <c r="A422" i="5"/>
  <c r="F418" i="5"/>
  <c r="AD419" i="5"/>
  <c r="W420" i="5"/>
  <c r="W419" i="5"/>
  <c r="W417" i="5"/>
  <c r="W416" i="5"/>
  <c r="R381" i="5"/>
  <c r="A381" i="5"/>
  <c r="F377" i="5"/>
  <c r="AD378" i="5"/>
  <c r="W379" i="5"/>
  <c r="W378" i="5"/>
  <c r="W376" i="5"/>
  <c r="W375" i="5"/>
  <c r="R340" i="5"/>
  <c r="A340" i="5"/>
  <c r="F336" i="5"/>
  <c r="AD337" i="5"/>
  <c r="W338" i="5"/>
  <c r="W337" i="5"/>
  <c r="W335" i="5"/>
  <c r="W334" i="5"/>
  <c r="R299" i="5"/>
  <c r="A299" i="5"/>
  <c r="F295" i="5"/>
  <c r="AD296" i="5"/>
  <c r="W297" i="5"/>
  <c r="W296" i="5"/>
  <c r="W294" i="5"/>
  <c r="W293" i="5"/>
  <c r="R258" i="5"/>
  <c r="A258" i="5"/>
  <c r="F254" i="5"/>
  <c r="AD255" i="5"/>
  <c r="W256" i="5"/>
  <c r="W255" i="5"/>
  <c r="W253" i="5"/>
  <c r="W252" i="5"/>
  <c r="R217" i="5"/>
  <c r="A217" i="5"/>
  <c r="F213" i="5"/>
  <c r="AD214" i="5"/>
  <c r="W215" i="5"/>
  <c r="W214" i="5"/>
  <c r="W212" i="5"/>
  <c r="W211" i="5"/>
  <c r="R176" i="5"/>
  <c r="A176" i="5"/>
  <c r="F172" i="5"/>
  <c r="AD173" i="5"/>
  <c r="W174" i="5"/>
  <c r="W173" i="5"/>
  <c r="W171" i="5"/>
  <c r="W170" i="5"/>
  <c r="R135" i="5"/>
  <c r="A135" i="5"/>
  <c r="F131" i="5"/>
  <c r="W133" i="5"/>
  <c r="AD132" i="5"/>
  <c r="W132" i="5"/>
  <c r="W130" i="5"/>
  <c r="W129" i="5"/>
  <c r="R94" i="5"/>
  <c r="A94" i="5"/>
  <c r="F90" i="5"/>
  <c r="W92" i="5"/>
  <c r="W91" i="5"/>
  <c r="W89" i="5"/>
  <c r="W88" i="5"/>
  <c r="R53" i="5"/>
  <c r="A53" i="5"/>
  <c r="F49" i="5"/>
  <c r="AD50" i="5"/>
  <c r="W51" i="5"/>
  <c r="W50" i="5"/>
  <c r="W48" i="5"/>
  <c r="W47" i="5"/>
  <c r="R11" i="5"/>
  <c r="A11" i="5"/>
  <c r="E13" i="5"/>
  <c r="F7" i="5"/>
  <c r="AD8" i="5"/>
  <c r="W9" i="5"/>
  <c r="W8" i="5"/>
  <c r="W7" i="5"/>
  <c r="W6" i="5"/>
  <c r="W5" i="5"/>
  <c r="U434" i="5"/>
  <c r="U435" i="5"/>
  <c r="D434" i="5"/>
  <c r="D435" i="5"/>
  <c r="F416" i="5"/>
  <c r="G414" i="5"/>
  <c r="U394" i="5"/>
  <c r="D394" i="5"/>
  <c r="U393" i="5"/>
  <c r="D393" i="5"/>
  <c r="F375" i="5"/>
  <c r="G373" i="5"/>
  <c r="U352" i="5"/>
  <c r="U353" i="5"/>
  <c r="D352" i="5"/>
  <c r="D353" i="5"/>
  <c r="F334" i="5"/>
  <c r="G332" i="5"/>
  <c r="U312" i="5"/>
  <c r="D312" i="5"/>
  <c r="U311" i="5"/>
  <c r="D311" i="5"/>
  <c r="F293" i="5"/>
  <c r="G291" i="5"/>
  <c r="U270" i="5"/>
  <c r="U271" i="5"/>
  <c r="D270" i="5"/>
  <c r="D271" i="5"/>
  <c r="F252" i="5"/>
  <c r="G250" i="5"/>
  <c r="U230" i="5"/>
  <c r="D230" i="5"/>
  <c r="U229" i="5"/>
  <c r="D229" i="5"/>
  <c r="F211" i="5"/>
  <c r="G209" i="5"/>
  <c r="U188" i="5"/>
  <c r="U189" i="5"/>
  <c r="D188" i="5"/>
  <c r="D189" i="5"/>
  <c r="F170" i="5"/>
  <c r="G168" i="5"/>
  <c r="U148" i="5"/>
  <c r="D148" i="5"/>
  <c r="U147" i="5"/>
  <c r="D147" i="5"/>
  <c r="F129" i="5"/>
  <c r="G127" i="5"/>
  <c r="U106" i="5"/>
  <c r="U107" i="5"/>
  <c r="D106" i="5"/>
  <c r="D107" i="5"/>
  <c r="AD91" i="5"/>
  <c r="F88" i="5"/>
  <c r="G86" i="5"/>
  <c r="U66" i="5"/>
  <c r="D66" i="5"/>
  <c r="U65" i="5"/>
  <c r="D65" i="5"/>
  <c r="W49" i="5"/>
  <c r="F47" i="5"/>
  <c r="G45" i="5"/>
  <c r="D25" i="5"/>
  <c r="U24" i="5"/>
  <c r="U25" i="5"/>
  <c r="D24" i="5"/>
  <c r="V13" i="5"/>
  <c r="F5" i="5"/>
  <c r="G3" i="5"/>
  <c r="R381" i="4"/>
  <c r="A381" i="4"/>
  <c r="F377" i="4"/>
  <c r="AD378" i="4"/>
  <c r="W379" i="4"/>
  <c r="W378" i="4"/>
  <c r="W376" i="4"/>
  <c r="W375" i="4"/>
  <c r="R340" i="4"/>
  <c r="A340" i="4"/>
  <c r="F336" i="4"/>
  <c r="AD337" i="4"/>
  <c r="W338" i="4"/>
  <c r="W337" i="4"/>
  <c r="W335" i="4"/>
  <c r="W334" i="4"/>
  <c r="R299" i="4"/>
  <c r="A299" i="4"/>
  <c r="F295" i="4"/>
  <c r="AD296" i="4"/>
  <c r="W297" i="4"/>
  <c r="W296" i="4"/>
  <c r="W294" i="4"/>
  <c r="W293" i="4"/>
  <c r="F254" i="4"/>
  <c r="AD255" i="4"/>
  <c r="W256" i="4"/>
  <c r="W255" i="4"/>
  <c r="W253" i="4"/>
  <c r="W252" i="4"/>
  <c r="R217" i="4"/>
  <c r="A217" i="4"/>
  <c r="F213" i="4"/>
  <c r="AD214" i="4"/>
  <c r="W215" i="4"/>
  <c r="W214" i="4"/>
  <c r="W212" i="4"/>
  <c r="W211" i="4"/>
  <c r="R176" i="4"/>
  <c r="A176" i="4"/>
  <c r="F172" i="4"/>
  <c r="AD173" i="4"/>
  <c r="W174" i="4"/>
  <c r="W173" i="4"/>
  <c r="W171" i="4"/>
  <c r="W170" i="4"/>
  <c r="R135" i="4"/>
  <c r="A135" i="4"/>
  <c r="F131" i="4"/>
  <c r="AD132" i="4"/>
  <c r="W133" i="4"/>
  <c r="W132" i="4"/>
  <c r="W130" i="4"/>
  <c r="W129" i="4"/>
  <c r="R94" i="4"/>
  <c r="A94" i="4"/>
  <c r="F90" i="4"/>
  <c r="AD91" i="4"/>
  <c r="W92" i="4"/>
  <c r="W91" i="4"/>
  <c r="W89" i="4"/>
  <c r="W88" i="4"/>
  <c r="R53" i="4"/>
  <c r="A53" i="4"/>
  <c r="F49" i="4"/>
  <c r="AD50" i="4"/>
  <c r="W51" i="4"/>
  <c r="W50" i="4"/>
  <c r="W49" i="4"/>
  <c r="W48" i="4"/>
  <c r="W47" i="4"/>
  <c r="R11" i="4"/>
  <c r="V13" i="4"/>
  <c r="A11" i="4"/>
  <c r="E13" i="4"/>
  <c r="F7" i="4"/>
  <c r="AD8" i="4"/>
  <c r="W9" i="4"/>
  <c r="W8" i="4"/>
  <c r="W7" i="4"/>
  <c r="W6" i="4"/>
  <c r="W5" i="4"/>
  <c r="U393" i="4"/>
  <c r="U394" i="4"/>
  <c r="D393" i="4"/>
  <c r="D394" i="4"/>
  <c r="F375" i="4"/>
  <c r="G373" i="4"/>
  <c r="D353" i="4"/>
  <c r="U352" i="4"/>
  <c r="U353" i="4"/>
  <c r="D352" i="4"/>
  <c r="F334" i="4"/>
  <c r="G332" i="4"/>
  <c r="U312" i="4"/>
  <c r="U311" i="4"/>
  <c r="D311" i="4"/>
  <c r="D312" i="4"/>
  <c r="F293" i="4"/>
  <c r="G291" i="4"/>
  <c r="D271" i="4"/>
  <c r="U270" i="4"/>
  <c r="U271" i="4"/>
  <c r="D270" i="4"/>
  <c r="R258" i="4"/>
  <c r="A258" i="4"/>
  <c r="F252" i="4"/>
  <c r="G250" i="4"/>
  <c r="U230" i="4"/>
  <c r="U229" i="4"/>
  <c r="D229" i="4"/>
  <c r="D230" i="4"/>
  <c r="F211" i="4"/>
  <c r="G209" i="4"/>
  <c r="D189" i="4"/>
  <c r="U188" i="4"/>
  <c r="U189" i="4"/>
  <c r="D188" i="4"/>
  <c r="F170" i="4"/>
  <c r="G168" i="4"/>
  <c r="U148" i="4"/>
  <c r="U147" i="4"/>
  <c r="D147" i="4"/>
  <c r="D148" i="4"/>
  <c r="F129" i="4"/>
  <c r="G127" i="4"/>
  <c r="D107" i="4"/>
  <c r="U106" i="4"/>
  <c r="U107" i="4"/>
  <c r="D106" i="4"/>
  <c r="F88" i="4"/>
  <c r="G86" i="4"/>
  <c r="U66" i="4"/>
  <c r="U65" i="4"/>
  <c r="D65" i="4"/>
  <c r="D66" i="4"/>
  <c r="F47" i="4"/>
  <c r="G45" i="4"/>
  <c r="U25" i="4"/>
  <c r="D25" i="4"/>
  <c r="U24" i="4"/>
  <c r="D24" i="4"/>
  <c r="F5" i="4"/>
  <c r="G3" i="4"/>
  <c r="R422" i="3"/>
  <c r="A422" i="3"/>
  <c r="F418" i="3"/>
  <c r="AD419" i="3"/>
  <c r="W420" i="3"/>
  <c r="W419" i="3"/>
  <c r="W417" i="3"/>
  <c r="W416" i="3"/>
  <c r="U434" i="3"/>
  <c r="U435" i="3"/>
  <c r="D434" i="3"/>
  <c r="D435" i="3"/>
  <c r="F416" i="3"/>
  <c r="G414" i="3"/>
  <c r="R381" i="3"/>
  <c r="A381" i="3"/>
  <c r="F377" i="3"/>
  <c r="AD378" i="3"/>
  <c r="W379" i="3"/>
  <c r="W378" i="3"/>
  <c r="W376" i="3"/>
  <c r="W375" i="3"/>
  <c r="R340" i="3"/>
  <c r="A340" i="3"/>
  <c r="F336" i="3"/>
  <c r="AD337" i="3"/>
  <c r="W338" i="3"/>
  <c r="W337" i="3"/>
  <c r="W335" i="3"/>
  <c r="W334" i="3"/>
  <c r="R299" i="3"/>
  <c r="A299" i="3"/>
  <c r="F295" i="3"/>
  <c r="AD296" i="3"/>
  <c r="W297" i="3"/>
  <c r="W296" i="3"/>
  <c r="W294" i="3"/>
  <c r="W293" i="3"/>
  <c r="R258" i="3"/>
  <c r="A258" i="3"/>
  <c r="F254" i="3"/>
  <c r="W256" i="3"/>
  <c r="W255" i="3"/>
  <c r="W253" i="3"/>
  <c r="W252" i="3"/>
  <c r="R217" i="3"/>
  <c r="A217" i="3"/>
  <c r="F213" i="3"/>
  <c r="AD214" i="3"/>
  <c r="W215" i="3"/>
  <c r="W214" i="3"/>
  <c r="W212" i="3"/>
  <c r="W211" i="3"/>
  <c r="R176" i="3"/>
  <c r="F172" i="3"/>
  <c r="A176" i="3"/>
  <c r="AD173" i="3"/>
  <c r="W174" i="3"/>
  <c r="W173" i="3"/>
  <c r="W171" i="3"/>
  <c r="W170" i="3"/>
  <c r="R135" i="3"/>
  <c r="A135" i="3"/>
  <c r="F131" i="3"/>
  <c r="AD132" i="3"/>
  <c r="W133" i="3"/>
  <c r="W132" i="3"/>
  <c r="W130" i="3"/>
  <c r="W129" i="3"/>
  <c r="R94" i="3"/>
  <c r="A94" i="3"/>
  <c r="F90" i="3"/>
  <c r="AD91" i="3"/>
  <c r="W92" i="3"/>
  <c r="W91" i="3"/>
  <c r="W89" i="3"/>
  <c r="W88" i="3"/>
  <c r="R53" i="3"/>
  <c r="A53" i="3"/>
  <c r="F49" i="3"/>
  <c r="AD50" i="3"/>
  <c r="W51" i="3"/>
  <c r="W50" i="3"/>
  <c r="W48" i="3"/>
  <c r="W47" i="3"/>
  <c r="R11" i="3"/>
  <c r="A11" i="3"/>
  <c r="E13" i="3"/>
  <c r="F7" i="3"/>
  <c r="AD8" i="3"/>
  <c r="W9" i="3"/>
  <c r="W8" i="3"/>
  <c r="W7" i="3"/>
  <c r="W6" i="3"/>
  <c r="W5" i="3"/>
  <c r="U393" i="3"/>
  <c r="U394" i="3"/>
  <c r="D393" i="3"/>
  <c r="D394" i="3"/>
  <c r="F375" i="3"/>
  <c r="G373" i="3"/>
  <c r="U353" i="3"/>
  <c r="D353" i="3"/>
  <c r="U352" i="3"/>
  <c r="D352" i="3"/>
  <c r="F334" i="3"/>
  <c r="G332" i="3"/>
  <c r="U311" i="3"/>
  <c r="U312" i="3"/>
  <c r="D311" i="3"/>
  <c r="D312" i="3"/>
  <c r="F293" i="3"/>
  <c r="G291" i="3"/>
  <c r="U271" i="3"/>
  <c r="D271" i="3"/>
  <c r="U270" i="3"/>
  <c r="D270" i="3"/>
  <c r="AD255" i="3"/>
  <c r="F252" i="3"/>
  <c r="G250" i="3"/>
  <c r="U229" i="3"/>
  <c r="U230" i="3"/>
  <c r="D229" i="3"/>
  <c r="D230" i="3"/>
  <c r="F211" i="3"/>
  <c r="G209" i="3"/>
  <c r="U189" i="3"/>
  <c r="D189" i="3"/>
  <c r="U188" i="3"/>
  <c r="D188" i="3"/>
  <c r="F170" i="3"/>
  <c r="G168" i="3"/>
  <c r="U147" i="3"/>
  <c r="U148" i="3"/>
  <c r="D147" i="3"/>
  <c r="D148" i="3"/>
  <c r="F129" i="3"/>
  <c r="G127" i="3"/>
  <c r="U107" i="3"/>
  <c r="D107" i="3"/>
  <c r="U106" i="3"/>
  <c r="D106" i="3"/>
  <c r="F88" i="3"/>
  <c r="G86" i="3"/>
  <c r="U65" i="3"/>
  <c r="U66" i="3"/>
  <c r="D65" i="3"/>
  <c r="D66" i="3"/>
  <c r="W49" i="3"/>
  <c r="F47" i="3"/>
  <c r="G45" i="3"/>
  <c r="U25" i="3"/>
  <c r="U24" i="3"/>
  <c r="D24" i="3"/>
  <c r="D25" i="3"/>
  <c r="V13" i="3"/>
  <c r="F5" i="3"/>
  <c r="G3" i="3"/>
  <c r="R381" i="2"/>
  <c r="A381" i="2"/>
  <c r="F377" i="2"/>
  <c r="AD378" i="2"/>
  <c r="W379" i="2"/>
  <c r="W378" i="2"/>
  <c r="R340" i="2"/>
  <c r="A340" i="2"/>
  <c r="F336" i="2"/>
  <c r="AD337" i="2"/>
  <c r="W338" i="2"/>
  <c r="W337" i="2"/>
  <c r="R299" i="2"/>
  <c r="A299" i="2"/>
  <c r="F295" i="2"/>
  <c r="AD296" i="2"/>
  <c r="W297" i="2"/>
  <c r="W296" i="2"/>
  <c r="R258" i="2"/>
  <c r="A258" i="2"/>
  <c r="F254" i="2"/>
  <c r="W256" i="2"/>
  <c r="AD255" i="2"/>
  <c r="W255" i="2"/>
  <c r="R217" i="2"/>
  <c r="A217" i="2"/>
  <c r="F213" i="2"/>
  <c r="W215" i="2"/>
  <c r="AD214" i="2"/>
  <c r="W214" i="2"/>
  <c r="R176" i="2"/>
  <c r="A176" i="2"/>
  <c r="F172" i="2"/>
  <c r="AD173" i="2"/>
  <c r="W174" i="2"/>
  <c r="W173" i="2"/>
  <c r="R135" i="2"/>
  <c r="A135" i="2"/>
  <c r="F131" i="2"/>
  <c r="W133" i="2"/>
  <c r="AD132" i="2"/>
  <c r="W132" i="2"/>
  <c r="R94" i="2"/>
  <c r="A94" i="2"/>
  <c r="F90" i="2"/>
  <c r="AD91" i="2"/>
  <c r="W92" i="2"/>
  <c r="W91" i="2"/>
  <c r="R53" i="2"/>
  <c r="A53" i="2"/>
  <c r="F49" i="2"/>
  <c r="W51" i="2"/>
  <c r="AD50" i="2"/>
  <c r="W49" i="2"/>
  <c r="AD8" i="2"/>
  <c r="W7" i="2"/>
  <c r="U393" i="2"/>
  <c r="U394" i="2"/>
  <c r="D393" i="2"/>
  <c r="D394" i="2"/>
  <c r="W376" i="2"/>
  <c r="W375" i="2"/>
  <c r="F375" i="2"/>
  <c r="G373" i="2"/>
  <c r="U352" i="2"/>
  <c r="U353" i="2"/>
  <c r="D352" i="2"/>
  <c r="D353" i="2"/>
  <c r="W335" i="2"/>
  <c r="W334" i="2"/>
  <c r="F334" i="2"/>
  <c r="G332" i="2"/>
  <c r="U311" i="2"/>
  <c r="U312" i="2"/>
  <c r="D311" i="2"/>
  <c r="D312" i="2"/>
  <c r="W294" i="2"/>
  <c r="W293" i="2"/>
  <c r="F293" i="2"/>
  <c r="G291" i="2"/>
  <c r="U270" i="2"/>
  <c r="U271" i="2"/>
  <c r="D270" i="2"/>
  <c r="D271" i="2"/>
  <c r="W253" i="2"/>
  <c r="W252" i="2"/>
  <c r="F252" i="2"/>
  <c r="G250" i="2"/>
  <c r="U229" i="2"/>
  <c r="U230" i="2"/>
  <c r="D229" i="2"/>
  <c r="D230" i="2"/>
  <c r="W212" i="2"/>
  <c r="W211" i="2"/>
  <c r="F211" i="2"/>
  <c r="G209" i="2"/>
  <c r="U188" i="2"/>
  <c r="U189" i="2"/>
  <c r="D188" i="2"/>
  <c r="D189" i="2"/>
  <c r="W171" i="2"/>
  <c r="W170" i="2"/>
  <c r="F170" i="2"/>
  <c r="G168" i="2"/>
  <c r="U147" i="2"/>
  <c r="U148" i="2"/>
  <c r="D147" i="2"/>
  <c r="D148" i="2"/>
  <c r="W130" i="2"/>
  <c r="W129" i="2"/>
  <c r="F129" i="2"/>
  <c r="G127" i="2"/>
  <c r="U106" i="2"/>
  <c r="U107" i="2"/>
  <c r="D106" i="2"/>
  <c r="D107" i="2"/>
  <c r="W89" i="2"/>
  <c r="W88" i="2"/>
  <c r="F88" i="2"/>
  <c r="G86" i="2"/>
  <c r="U65" i="2"/>
  <c r="U66" i="2"/>
  <c r="D65" i="2"/>
  <c r="D66" i="2"/>
  <c r="W50" i="2"/>
  <c r="W48" i="2"/>
  <c r="W47" i="2"/>
  <c r="F47" i="2"/>
  <c r="G45" i="2"/>
  <c r="R11" i="2"/>
  <c r="V13" i="2"/>
  <c r="A11" i="2"/>
  <c r="W9" i="2"/>
  <c r="W8" i="2"/>
  <c r="W6" i="2"/>
  <c r="F7" i="2"/>
  <c r="F5" i="2"/>
  <c r="W5" i="2"/>
  <c r="G3" i="2"/>
  <c r="U24" i="2"/>
  <c r="U25" i="2"/>
  <c r="D24" i="2"/>
  <c r="D25" i="2"/>
  <c r="AH65" i="1"/>
  <c r="AH64" i="1"/>
  <c r="AH63" i="1"/>
  <c r="AH62" i="1"/>
  <c r="AH61" i="1"/>
  <c r="AH60" i="1"/>
  <c r="AH59" i="1"/>
  <c r="AG56" i="1"/>
  <c r="AE56" i="1"/>
  <c r="AC56" i="1"/>
  <c r="AA56" i="1"/>
  <c r="W56" i="1"/>
  <c r="Y56" i="1"/>
  <c r="U56" i="1"/>
  <c r="B56" i="1"/>
  <c r="AG55" i="1"/>
  <c r="AE55" i="1"/>
  <c r="AC55" i="1"/>
  <c r="AA55" i="1"/>
  <c r="W55" i="1"/>
  <c r="Y55" i="1"/>
  <c r="U55" i="1"/>
  <c r="B55" i="1"/>
  <c r="AG54" i="1"/>
  <c r="AE54" i="1"/>
  <c r="AC54" i="1"/>
  <c r="AA54" i="1"/>
  <c r="W54" i="1"/>
  <c r="Y54" i="1"/>
  <c r="U54" i="1"/>
  <c r="B54" i="1"/>
  <c r="AG53" i="1"/>
  <c r="AE53" i="1"/>
  <c r="AC53" i="1"/>
  <c r="AA53" i="1"/>
  <c r="W53" i="1"/>
  <c r="Y53" i="1"/>
  <c r="U53" i="1"/>
  <c r="B53" i="1"/>
  <c r="AG52" i="1"/>
  <c r="AE52" i="1"/>
  <c r="AC52" i="1"/>
  <c r="AA52" i="1"/>
  <c r="W52" i="1"/>
  <c r="Y52" i="1"/>
  <c r="U52" i="1"/>
  <c r="B52" i="1"/>
  <c r="AG51" i="1"/>
  <c r="AE51" i="1"/>
  <c r="AC51" i="1"/>
  <c r="AA51" i="1"/>
  <c r="W51" i="1"/>
  <c r="Y51" i="1"/>
  <c r="U51" i="1"/>
  <c r="B51" i="1"/>
  <c r="AG50" i="1"/>
  <c r="AE50" i="1"/>
  <c r="AC50" i="1"/>
  <c r="AA50" i="1"/>
  <c r="W50" i="1"/>
  <c r="Y50" i="1"/>
  <c r="U50" i="1"/>
  <c r="B50" i="1"/>
  <c r="AG49" i="1"/>
  <c r="AE49" i="1"/>
  <c r="AC49" i="1"/>
  <c r="AA49" i="1"/>
  <c r="W49" i="1"/>
  <c r="Y49" i="1"/>
  <c r="U49" i="1"/>
  <c r="B49" i="1"/>
  <c r="AG48" i="1"/>
  <c r="AE48" i="1"/>
  <c r="AC48" i="1"/>
  <c r="AA48" i="1"/>
  <c r="W48" i="1"/>
  <c r="Y48" i="1"/>
  <c r="U48" i="1"/>
  <c r="B48" i="1"/>
  <c r="AG47" i="1"/>
  <c r="AE47" i="1"/>
  <c r="AC47" i="1"/>
  <c r="AA47" i="1"/>
  <c r="W47" i="1"/>
  <c r="Y47" i="1"/>
  <c r="U47" i="1"/>
  <c r="B47" i="1"/>
  <c r="AG46" i="1"/>
  <c r="AE46" i="1"/>
  <c r="AC46" i="1"/>
  <c r="AA46" i="1"/>
  <c r="W46" i="1"/>
  <c r="Y46" i="1"/>
  <c r="U46" i="1"/>
  <c r="B46" i="1"/>
  <c r="AG42" i="1"/>
  <c r="AE42" i="1"/>
  <c r="AC42" i="1"/>
  <c r="AA42" i="1"/>
  <c r="W42" i="1"/>
  <c r="Y42" i="1"/>
  <c r="U42" i="1"/>
  <c r="B42" i="1"/>
  <c r="AG41" i="1"/>
  <c r="AE41" i="1"/>
  <c r="AC41" i="1"/>
  <c r="AA41" i="1"/>
  <c r="W41" i="1"/>
  <c r="Y41" i="1"/>
  <c r="U41" i="1"/>
  <c r="B41" i="1"/>
  <c r="AG40" i="1"/>
  <c r="AE40" i="1"/>
  <c r="AC40" i="1"/>
  <c r="AA40" i="1"/>
  <c r="W40" i="1"/>
  <c r="Y40" i="1"/>
  <c r="U40" i="1"/>
  <c r="B40" i="1"/>
  <c r="AG39" i="1"/>
  <c r="AE39" i="1"/>
  <c r="AC39" i="1"/>
  <c r="AA39" i="1"/>
  <c r="W39" i="1"/>
  <c r="Y39" i="1"/>
  <c r="U39" i="1"/>
  <c r="B39" i="1"/>
  <c r="AG38" i="1"/>
  <c r="AE38" i="1"/>
  <c r="AC38" i="1"/>
  <c r="AA38" i="1"/>
  <c r="W38" i="1"/>
  <c r="Y38" i="1"/>
  <c r="U38" i="1"/>
  <c r="B38" i="1"/>
  <c r="AG37" i="1"/>
  <c r="AE37" i="1"/>
  <c r="AC37" i="1"/>
  <c r="AA37" i="1"/>
  <c r="W37" i="1"/>
  <c r="Y37" i="1"/>
  <c r="U37" i="1"/>
  <c r="B37" i="1"/>
  <c r="AG36" i="1"/>
  <c r="AE36" i="1"/>
  <c r="AC36" i="1"/>
  <c r="AA36" i="1"/>
  <c r="W36" i="1"/>
  <c r="Y36" i="1"/>
  <c r="U36" i="1"/>
  <c r="B36" i="1"/>
  <c r="AG35" i="1"/>
  <c r="AE35" i="1"/>
  <c r="AC35" i="1"/>
  <c r="AA35" i="1"/>
  <c r="W35" i="1"/>
  <c r="Y35" i="1"/>
  <c r="U35" i="1"/>
  <c r="B35" i="1"/>
  <c r="AG34" i="1"/>
  <c r="AE34" i="1"/>
  <c r="AC34" i="1"/>
  <c r="AA34" i="1"/>
  <c r="W34" i="1"/>
  <c r="Y34" i="1"/>
  <c r="U34" i="1"/>
  <c r="B34" i="1"/>
  <c r="AG33" i="1"/>
  <c r="AE33" i="1"/>
  <c r="AC33" i="1"/>
  <c r="AA33" i="1"/>
  <c r="W33" i="1"/>
  <c r="Y33" i="1"/>
  <c r="U33" i="1"/>
  <c r="B33" i="1"/>
  <c r="AG29" i="1"/>
  <c r="AE29" i="1"/>
  <c r="AC29" i="1"/>
  <c r="AA29" i="1"/>
  <c r="W29" i="1"/>
  <c r="Y29" i="1"/>
  <c r="U29" i="1"/>
  <c r="B29" i="1"/>
  <c r="AG28" i="1"/>
  <c r="AE28" i="1"/>
  <c r="AC28" i="1"/>
  <c r="AA28" i="1"/>
  <c r="W28" i="1"/>
  <c r="Y28" i="1"/>
  <c r="U28" i="1"/>
  <c r="B28" i="1"/>
  <c r="AG27" i="1"/>
  <c r="AE27" i="1"/>
  <c r="AC27" i="1"/>
  <c r="AA27" i="1"/>
  <c r="W27" i="1"/>
  <c r="Y27" i="1"/>
  <c r="U27" i="1"/>
  <c r="B27" i="1"/>
  <c r="AG26" i="1"/>
  <c r="AE26" i="1"/>
  <c r="AC26" i="1"/>
  <c r="AA26" i="1"/>
  <c r="W26" i="1"/>
  <c r="Y26" i="1"/>
  <c r="U26" i="1"/>
  <c r="B26" i="1"/>
  <c r="AG25" i="1"/>
  <c r="AE25" i="1"/>
  <c r="AC25" i="1"/>
  <c r="AA25" i="1"/>
  <c r="W25" i="1"/>
  <c r="Y25" i="1"/>
  <c r="U25" i="1"/>
  <c r="B25" i="1"/>
  <c r="AG24" i="1"/>
  <c r="AE24" i="1"/>
  <c r="AC24" i="1"/>
  <c r="AA24" i="1"/>
  <c r="W24" i="1"/>
  <c r="Y24" i="1"/>
  <c r="U24" i="1"/>
  <c r="B24" i="1"/>
  <c r="AG23" i="1"/>
  <c r="AE23" i="1"/>
  <c r="AC23" i="1"/>
  <c r="AA23" i="1"/>
  <c r="W23" i="1"/>
  <c r="Y23" i="1"/>
  <c r="U23" i="1"/>
  <c r="B23" i="1"/>
  <c r="AG22" i="1"/>
  <c r="AE22" i="1"/>
  <c r="AC22" i="1"/>
  <c r="AA22" i="1"/>
  <c r="W22" i="1"/>
  <c r="Y22" i="1"/>
  <c r="U22" i="1"/>
  <c r="B22" i="1"/>
  <c r="AG21" i="1"/>
  <c r="AE21" i="1"/>
  <c r="AC21" i="1"/>
  <c r="AA21" i="1"/>
  <c r="W21" i="1"/>
  <c r="Y21" i="1"/>
  <c r="U21" i="1"/>
  <c r="B21" i="1"/>
  <c r="AG20" i="1"/>
  <c r="AE20" i="1"/>
  <c r="AC20" i="1"/>
  <c r="AA20" i="1"/>
  <c r="W20" i="1"/>
  <c r="Y20" i="1"/>
  <c r="U20" i="1"/>
  <c r="B20" i="1"/>
  <c r="AG19" i="1"/>
  <c r="AE19" i="1"/>
  <c r="AC19" i="1"/>
  <c r="AA19" i="1"/>
  <c r="W19" i="1"/>
  <c r="Y19" i="1"/>
  <c r="U19" i="1"/>
  <c r="B19" i="1"/>
  <c r="AG15" i="1"/>
  <c r="AE15" i="1"/>
  <c r="AC15" i="1"/>
  <c r="AA15" i="1"/>
  <c r="W15" i="1"/>
  <c r="Y15" i="1"/>
  <c r="U15" i="1"/>
  <c r="B15" i="1"/>
  <c r="AG14" i="1"/>
  <c r="AE14" i="1"/>
  <c r="AC14" i="1"/>
  <c r="AA14" i="1"/>
  <c r="W14" i="1"/>
  <c r="Y14" i="1"/>
  <c r="U14" i="1"/>
  <c r="B14" i="1"/>
  <c r="AN13" i="1"/>
  <c r="AG13" i="1"/>
  <c r="AE13" i="1"/>
  <c r="AC13" i="1"/>
  <c r="AA13" i="1"/>
  <c r="W13" i="1"/>
  <c r="Y13" i="1"/>
  <c r="U13" i="1"/>
  <c r="B13" i="1"/>
  <c r="AN12" i="1"/>
  <c r="AG12" i="1"/>
  <c r="AE12" i="1"/>
  <c r="AC12" i="1"/>
  <c r="AA12" i="1"/>
  <c r="Y12" i="1"/>
  <c r="W12" i="1"/>
  <c r="U12" i="1"/>
  <c r="B12" i="1"/>
  <c r="AN11" i="1"/>
  <c r="AG11" i="1"/>
  <c r="AE11" i="1"/>
  <c r="AC11" i="1"/>
  <c r="AA11" i="1"/>
  <c r="Y11" i="1"/>
  <c r="U11" i="1"/>
  <c r="W11" i="1"/>
  <c r="B11" i="1"/>
  <c r="AN10" i="1"/>
  <c r="AG10" i="1"/>
  <c r="AE10" i="1"/>
  <c r="AC10" i="1"/>
  <c r="AA10" i="1"/>
  <c r="W10" i="1"/>
  <c r="Y10" i="1"/>
  <c r="U10" i="1"/>
  <c r="B10" i="1"/>
  <c r="AN9" i="1"/>
  <c r="AG9" i="1"/>
  <c r="AE9" i="1"/>
  <c r="AC9" i="1"/>
  <c r="AA9" i="1"/>
  <c r="W9" i="1"/>
  <c r="Y9" i="1"/>
  <c r="U9" i="1"/>
  <c r="B9" i="1"/>
  <c r="AN8" i="1"/>
  <c r="AG8" i="1"/>
  <c r="AE8" i="1"/>
  <c r="AC8" i="1"/>
  <c r="AA8" i="1"/>
  <c r="Y8" i="1"/>
  <c r="W8" i="1"/>
  <c r="U8" i="1"/>
  <c r="B8" i="1"/>
  <c r="AN7" i="1"/>
  <c r="AG7" i="1"/>
  <c r="AE7" i="1"/>
  <c r="AC7" i="1"/>
  <c r="AA7" i="1"/>
  <c r="Y7" i="1"/>
  <c r="U7" i="1"/>
  <c r="W7" i="1"/>
  <c r="B7" i="1"/>
  <c r="AN6" i="1"/>
  <c r="AG6" i="1"/>
  <c r="AE6" i="1"/>
  <c r="AC6" i="1"/>
  <c r="AA6" i="1"/>
  <c r="W6" i="1"/>
  <c r="Y6" i="1"/>
  <c r="U6" i="1"/>
  <c r="B6" i="1"/>
  <c r="AN5" i="1"/>
  <c r="E13" i="2"/>
</calcChain>
</file>

<file path=xl/sharedStrings.xml><?xml version="1.0" encoding="utf-8"?>
<sst xmlns="http://schemas.openxmlformats.org/spreadsheetml/2006/main" count="4129" uniqueCount="149">
  <si>
    <t>Alle Mannschaften müssen zum 1. Durchgang anwesend sein !!</t>
  </si>
  <si>
    <t>1. Spieltag</t>
  </si>
  <si>
    <t>Spiel</t>
  </si>
  <si>
    <t>Zeit</t>
  </si>
  <si>
    <t>Durchg.</t>
  </si>
  <si>
    <t>Feld</t>
  </si>
  <si>
    <t>Mannschaft A</t>
  </si>
  <si>
    <t>Mannschaft B</t>
  </si>
  <si>
    <t>Schiedsrichter</t>
  </si>
  <si>
    <t>1.Satz</t>
  </si>
  <si>
    <t>2.Satz</t>
  </si>
  <si>
    <t>3.Satz</t>
  </si>
  <si>
    <t>Punkte</t>
  </si>
  <si>
    <t>Sätze</t>
  </si>
  <si>
    <t>Bälle ges</t>
  </si>
  <si>
    <t>A</t>
  </si>
  <si>
    <t>B</t>
  </si>
  <si>
    <t>Schiri</t>
  </si>
  <si>
    <t>Team 1</t>
  </si>
  <si>
    <t xml:space="preserve"> :</t>
  </si>
  <si>
    <t xml:space="preserve"> : </t>
  </si>
  <si>
    <t>Team 2</t>
  </si>
  <si>
    <t>Team 4</t>
  </si>
  <si>
    <t>Team 3</t>
  </si>
  <si>
    <t>Team 5</t>
  </si>
  <si>
    <t>Team 6</t>
  </si>
  <si>
    <t>anschl.</t>
  </si>
  <si>
    <t>Team 7</t>
  </si>
  <si>
    <t>Team 8</t>
  </si>
  <si>
    <t>Team 9</t>
  </si>
  <si>
    <t>2. Spieltag</t>
  </si>
  <si>
    <t>Bälle</t>
  </si>
  <si>
    <t>3. Spieltag</t>
  </si>
  <si>
    <t>4. Spieltag</t>
  </si>
  <si>
    <t>Faustball - Spielbericht</t>
  </si>
  <si>
    <t>Veranstaltung:</t>
  </si>
  <si>
    <t>Spielrunde:</t>
  </si>
  <si>
    <t>Spielort:</t>
  </si>
  <si>
    <t>Datum:</t>
  </si>
  <si>
    <t>Verein:</t>
  </si>
  <si>
    <t>Spielbeginn:</t>
  </si>
  <si>
    <t>Uhr</t>
  </si>
  <si>
    <t>Anschreiber:</t>
  </si>
  <si>
    <t>Durchgang:</t>
  </si>
  <si>
    <t>Feld:</t>
  </si>
  <si>
    <t>Linienrichter:</t>
  </si>
  <si>
    <t>Spielnummer:</t>
  </si>
  <si>
    <t>Mannschaft A:</t>
  </si>
  <si>
    <t>V</t>
  </si>
  <si>
    <t>Z</t>
  </si>
  <si>
    <t>D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</si>
  <si>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</si>
  <si>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</si>
  <si>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</si>
  <si>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</si>
  <si>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</si>
  <si>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</si>
  <si>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</si>
  <si>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</si>
  <si>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</si>
  <si>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</si>
  <si>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Vor Beginn des Spiels und ggf. vor dem 3. Satz Auslosung vornehmen!</t>
  </si>
  <si>
    <t>1. Satz</t>
  </si>
  <si>
    <t>2. Satz</t>
  </si>
  <si>
    <t>3. Satz</t>
  </si>
  <si>
    <t xml:space="preserve">Ergebnis   (A:B) </t>
  </si>
  <si>
    <t>:</t>
  </si>
  <si>
    <t>Sieger</t>
  </si>
  <si>
    <t>Spielende</t>
  </si>
  <si>
    <t>Für die Richtigkeit der Eintragungen</t>
  </si>
  <si>
    <t>Mannschaftsführer A:</t>
  </si>
  <si>
    <t>Mannschaftsführer B:</t>
  </si>
  <si>
    <t>Schiedsrichter:</t>
  </si>
  <si>
    <t>Bericht auf der Rückseite abgeben</t>
  </si>
  <si>
    <t>Einspruch:</t>
  </si>
  <si>
    <t>Feldverweis:</t>
  </si>
  <si>
    <t>Verletzung:</t>
  </si>
  <si>
    <t>Sonstiges:</t>
  </si>
  <si>
    <t>Alterklasse</t>
  </si>
  <si>
    <t>19+</t>
  </si>
  <si>
    <t>AZ</t>
  </si>
  <si>
    <t>Veranstalter: Fachgebiet Faustball im SHTV</t>
  </si>
  <si>
    <t>Ausrichterkontrollbogen</t>
  </si>
  <si>
    <t>Spieltag am : ________ in _______________________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</si>
  <si>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</si>
  <si>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t>Passkontrolle</t>
  </si>
  <si>
    <t>Schiedsrichter mit</t>
  </si>
  <si>
    <t>Spieler</t>
  </si>
  <si>
    <t>Als Pass genügt auch eine Kopie der Geburtsurkunde mit Passbild</t>
  </si>
  <si>
    <t xml:space="preserve"> - Lizenz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</si>
  <si>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</si>
  <si>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</si>
  <si>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</si>
  <si>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</si>
  <si>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</si>
  <si>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</si>
  <si>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</si>
  <si>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</si>
  <si>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</si>
  <si>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</si>
  <si>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</si>
  <si>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t xml:space="preserve"> -</t>
  </si>
  <si>
    <t>Spielereintrag ( Aufkleber ) in jede Spielkarte!</t>
  </si>
  <si>
    <t>Vollständigkeit ( Satz-/Endergebnisse,Unterschrift Spielführer,Anschreiber,Schiedsrichter)</t>
  </si>
  <si>
    <t>Eintrag des Schiedsrichters (Leserlich in Druckbuchstaben) - vom Schiedsrichter vorzunehmen</t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</si>
  <si>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</si>
  <si>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>Telefonische oder elektronische Durchgabe der Ergebnisse an den Staffelleiter/in und die Landesgeschäftsstelle</t>
  </si>
  <si>
    <t xml:space="preserve"> unmittelbar nach Beendigung des letzten Spieles.</t>
  </si>
  <si>
    <t>Weitergabe der Spielkarten und des Kontrollbogens an den Staffelleiter, direkt nach Spieltagende.</t>
  </si>
  <si>
    <r>
      <t>4.</t>
    </r>
    <r>
      <rPr>
        <b/>
        <u/>
        <sz val="11"/>
        <rFont val="Times New Roman"/>
        <family val="1"/>
      </rPr>
      <t xml:space="preserve"> Bemerkungen</t>
    </r>
  </si>
  <si>
    <t>......................................................................................................................................</t>
  </si>
  <si>
    <t>Spieler-Einsatzliste</t>
  </si>
  <si>
    <t>Saison:</t>
  </si>
  <si>
    <t>Nachweis der Spieleinsätze und der</t>
  </si>
  <si>
    <t>Staffel</t>
  </si>
  <si>
    <t>Eintragung des Festspielvermerks im Spielerpass</t>
  </si>
  <si>
    <t>Nachweis der geleisteten Einsätze</t>
  </si>
  <si>
    <t xml:space="preserve">            Name</t>
  </si>
  <si>
    <t>Anz.</t>
  </si>
  <si>
    <t>Datum</t>
  </si>
  <si>
    <t>Unterschrift</t>
  </si>
  <si>
    <t>Bemerkung</t>
  </si>
  <si>
    <t xml:space="preserve">                        Vorname</t>
  </si>
  <si>
    <t>Spieler-Pass</t>
  </si>
  <si>
    <t>Ausrichter</t>
  </si>
  <si>
    <t>z.</t>
  </si>
  <si>
    <t>Müller</t>
  </si>
  <si>
    <t>SH-F-</t>
  </si>
  <si>
    <t>Meier</t>
  </si>
  <si>
    <t>B.</t>
  </si>
  <si>
    <t>Fritz</t>
  </si>
  <si>
    <t>102/13/11</t>
  </si>
  <si>
    <t>Anmerkung:</t>
  </si>
  <si>
    <t>Die Einsatzliste ist vom Verein mit allen erforderlichen Eintragungen vorzubereiten (Verein, Name, Pass-Nr., Anzahl der Einsätze).</t>
  </si>
  <si>
    <t>Alle Eintragungen sind deutlich lesbar in Druckbuchstaben einzutragen. Nach drei Einsätzen sind die Eintragungen der Festspiel-</t>
  </si>
  <si>
    <t>Festspielvermerk im Spielerpass 
eingetragen</t>
  </si>
  <si>
    <t>vermerke in die Spielerpäse durch den Ausrichter / Staffelleiter zu bestätigen. Weitere Eintragungen für diesen Spieler entfallen dann.</t>
  </si>
  <si>
    <t>Beim Festspielvermerk ist im Spielerpass die Mannschaftsbezeichnung (z.B. 1 oder 2) zu vermerken.</t>
  </si>
  <si>
    <t>Spielort</t>
  </si>
  <si>
    <t>Straße Sportstätte</t>
  </si>
  <si>
    <t>Staffel eintragen</t>
  </si>
  <si>
    <t>Saison eintragen</t>
  </si>
  <si>
    <t>Mannschaft 1</t>
  </si>
  <si>
    <t>Mannschaft 2</t>
  </si>
  <si>
    <t>Mannschaft 3</t>
  </si>
  <si>
    <t>Mannschaft 4</t>
  </si>
  <si>
    <t>Mannschaft 5</t>
  </si>
  <si>
    <t>Mannschaft 6</t>
  </si>
  <si>
    <t>Mannschaft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</si>
</sst>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:mm;@"/>
  </numFmts>
  <fonts count="34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b/>
      <sz val="8"/>
      <name val="Arial"/>
      <family val="2"/>
    </font>
    <font>
      <b/>
      <sz val="18"/>
      <name val="Arial"/>
      <family val="2"/>
    </font>
    <font>
      <sz val="11"/>
      <name val="Arial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1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0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1" fontId="8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 applyProtection="1">
      <alignment horizontal="center"/>
    </xf>
    <xf numFmtId="0" fontId="8" fillId="0" borderId="2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>
      <alignment horizontal="center"/>
    </xf>
    <xf numFmtId="14" fontId="1" fillId="0" borderId="0" xfId="0" applyNumberFormat="1" applyFont="1" applyFill="1"/>
    <xf numFmtId="20" fontId="1" fillId="5" borderId="3" xfId="0" applyNumberFormat="1" applyFont="1" applyFill="1" applyBorder="1" applyAlignment="1">
      <alignment horizontal="center" vertical="top"/>
    </xf>
    <xf numFmtId="1" fontId="1" fillId="5" borderId="4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1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0" fontId="1" fillId="5" borderId="4" xfId="0" applyFont="1" applyFill="1" applyBorder="1" applyProtection="1"/>
    <xf numFmtId="0" fontId="1" fillId="5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20" fontId="1" fillId="5" borderId="6" xfId="0" applyNumberFormat="1" applyFont="1" applyFill="1" applyBorder="1" applyAlignment="1">
      <alignment horizontal="center" vertical="top"/>
    </xf>
    <xf numFmtId="1" fontId="1" fillId="5" borderId="7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1" fillId="5" borderId="7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1" fillId="5" borderId="7" xfId="0" applyFont="1" applyFill="1" applyBorder="1" applyProtection="1"/>
    <xf numFmtId="0" fontId="1" fillId="5" borderId="8" xfId="0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20" fontId="1" fillId="0" borderId="6" xfId="0" applyNumberFormat="1" applyFont="1" applyFill="1" applyBorder="1" applyAlignment="1">
      <alignment horizontal="center" vertical="top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Protection="1"/>
    <xf numFmtId="0" fontId="6" fillId="0" borderId="9" xfId="0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0" xfId="0" applyFont="1" applyFill="1" applyBorder="1"/>
    <xf numFmtId="14" fontId="6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6" fillId="0" borderId="10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left"/>
    </xf>
    <xf numFmtId="0" fontId="6" fillId="0" borderId="10" xfId="0" applyFont="1" applyFill="1" applyBorder="1" applyProtection="1"/>
    <xf numFmtId="0" fontId="6" fillId="0" borderId="11" xfId="0" applyFont="1" applyFill="1" applyBorder="1" applyAlignment="1" applyProtection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Protection="1"/>
    <xf numFmtId="20" fontId="1" fillId="5" borderId="12" xfId="0" applyNumberFormat="1" applyFont="1" applyFill="1" applyBorder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Protection="1"/>
    <xf numFmtId="0" fontId="1" fillId="5" borderId="13" xfId="0" applyFont="1" applyFill="1" applyBorder="1" applyAlignment="1" applyProtection="1">
      <alignment horizontal="center"/>
    </xf>
    <xf numFmtId="20" fontId="1" fillId="5" borderId="14" xfId="0" applyNumberFormat="1" applyFont="1" applyFill="1" applyBorder="1" applyAlignment="1">
      <alignment horizontal="center" vertical="top"/>
    </xf>
    <xf numFmtId="1" fontId="1" fillId="5" borderId="15" xfId="0" applyNumberFormat="1" applyFont="1" applyFill="1" applyBorder="1" applyAlignment="1">
      <alignment horizontal="center" vertical="center"/>
    </xf>
    <xf numFmtId="1" fontId="1" fillId="5" borderId="15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left"/>
    </xf>
    <xf numFmtId="0" fontId="1" fillId="5" borderId="15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1" fillId="5" borderId="15" xfId="0" applyFont="1" applyFill="1" applyBorder="1" applyProtection="1"/>
    <xf numFmtId="0" fontId="1" fillId="5" borderId="16" xfId="0" applyFont="1" applyFill="1" applyBorder="1" applyAlignment="1" applyProtection="1">
      <alignment horizontal="center"/>
    </xf>
    <xf numFmtId="20" fontId="1" fillId="0" borderId="14" xfId="0" applyNumberFormat="1" applyFont="1" applyFill="1" applyBorder="1" applyAlignment="1">
      <alignment horizontal="center" vertical="top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1" fillId="0" borderId="15" xfId="0" applyFont="1" applyFill="1" applyBorder="1" applyAlignment="1" applyProtection="1">
      <alignment horizontal="center"/>
      <protection locked="0"/>
    </xf>
    <xf numFmtId="0" fontId="8" fillId="0" borderId="15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5" xfId="0" applyFont="1" applyFill="1" applyBorder="1" applyProtection="1"/>
    <xf numFmtId="0" fontId="1" fillId="0" borderId="16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8" xfId="0" applyFont="1" applyFill="1" applyBorder="1"/>
    <xf numFmtId="0" fontId="1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5" borderId="21" xfId="0" applyFont="1" applyFill="1" applyBorder="1" applyAlignment="1" applyProtection="1">
      <alignment horizontal="center"/>
    </xf>
    <xf numFmtId="0" fontId="1" fillId="5" borderId="22" xfId="0" applyFont="1" applyFill="1" applyBorder="1" applyAlignment="1" applyProtection="1">
      <alignment horizontal="center"/>
    </xf>
    <xf numFmtId="20" fontId="1" fillId="0" borderId="23" xfId="0" applyNumberFormat="1" applyFont="1" applyFill="1" applyBorder="1" applyAlignment="1">
      <alignment horizontal="center" vertical="top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left"/>
    </xf>
    <xf numFmtId="0" fontId="8" fillId="0" borderId="24" xfId="0" applyFont="1" applyFill="1" applyBorder="1" applyAlignment="1">
      <alignment horizontal="left"/>
    </xf>
    <xf numFmtId="0" fontId="1" fillId="0" borderId="24" xfId="0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4" xfId="0" applyFont="1" applyFill="1" applyBorder="1" applyProtection="1"/>
    <xf numFmtId="0" fontId="1" fillId="0" borderId="25" xfId="0" applyFont="1" applyFill="1" applyBorder="1" applyAlignment="1" applyProtection="1">
      <alignment horizontal="center"/>
    </xf>
    <xf numFmtId="0" fontId="9" fillId="0" borderId="26" xfId="1" applyBorder="1" applyProtection="1"/>
    <xf numFmtId="0" fontId="9" fillId="0" borderId="27" xfId="1" applyBorder="1" applyProtection="1"/>
    <xf numFmtId="0" fontId="9" fillId="0" borderId="0" xfId="1" applyProtection="1"/>
    <xf numFmtId="0" fontId="9" fillId="0" borderId="0" xfId="1" applyBorder="1" applyProtection="1"/>
    <xf numFmtId="0" fontId="9" fillId="0" borderId="28" xfId="1" applyBorder="1" applyProtection="1"/>
    <xf numFmtId="0" fontId="10" fillId="0" borderId="29" xfId="1" applyFont="1" applyBorder="1" applyAlignment="1" applyProtection="1">
      <alignment vertical="center"/>
    </xf>
    <xf numFmtId="0" fontId="10" fillId="0" borderId="30" xfId="1" applyFont="1" applyBorder="1" applyAlignment="1" applyProtection="1">
      <alignment vertical="center"/>
    </xf>
    <xf numFmtId="0" fontId="9" fillId="0" borderId="31" xfId="1" applyBorder="1" applyAlignment="1" applyProtection="1">
      <alignment vertical="center"/>
    </xf>
    <xf numFmtId="0" fontId="9" fillId="0" borderId="0" xfId="1" applyBorder="1" applyAlignment="1" applyProtection="1">
      <alignment vertical="center"/>
    </xf>
    <xf numFmtId="0" fontId="9" fillId="0" borderId="28" xfId="1" applyBorder="1" applyAlignment="1" applyProtection="1">
      <alignment vertical="center"/>
    </xf>
    <xf numFmtId="0" fontId="9" fillId="0" borderId="0" xfId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0" fontId="10" fillId="0" borderId="33" xfId="1" applyFont="1" applyBorder="1" applyAlignment="1" applyProtection="1">
      <alignment vertical="center"/>
    </xf>
    <xf numFmtId="0" fontId="9" fillId="0" borderId="34" xfId="1" applyBorder="1" applyAlignment="1" applyProtection="1">
      <alignment vertical="center"/>
    </xf>
    <xf numFmtId="0" fontId="9" fillId="0" borderId="35" xfId="1" applyBorder="1" applyProtection="1"/>
    <xf numFmtId="0" fontId="9" fillId="0" borderId="36" xfId="1" applyBorder="1" applyProtection="1"/>
    <xf numFmtId="0" fontId="9" fillId="2" borderId="36" xfId="1" applyFont="1" applyFill="1" applyBorder="1" applyProtection="1"/>
    <xf numFmtId="0" fontId="9" fillId="0" borderId="37" xfId="1" applyBorder="1" applyProtection="1"/>
    <xf numFmtId="0" fontId="9" fillId="0" borderId="38" xfId="1" applyBorder="1" applyProtection="1"/>
    <xf numFmtId="0" fontId="9" fillId="2" borderId="38" xfId="1" applyFont="1" applyFill="1" applyBorder="1" applyProtection="1"/>
    <xf numFmtId="0" fontId="9" fillId="0" borderId="30" xfId="1" applyBorder="1" applyProtection="1"/>
    <xf numFmtId="0" fontId="9" fillId="0" borderId="31" xfId="1" applyBorder="1" applyProtection="1"/>
    <xf numFmtId="0" fontId="9" fillId="0" borderId="39" xfId="1" applyBorder="1" applyProtection="1"/>
    <xf numFmtId="0" fontId="9" fillId="0" borderId="40" xfId="1" applyBorder="1" applyProtection="1"/>
    <xf numFmtId="0" fontId="9" fillId="2" borderId="40" xfId="1" applyFont="1" applyFill="1" applyBorder="1" applyProtection="1"/>
    <xf numFmtId="0" fontId="9" fillId="0" borderId="41" xfId="1" applyBorder="1" applyProtection="1"/>
    <xf numFmtId="0" fontId="9" fillId="3" borderId="0" xfId="1" applyFill="1" applyBorder="1" applyProtection="1">
      <protection locked="0"/>
    </xf>
    <xf numFmtId="0" fontId="9" fillId="2" borderId="0" xfId="1" applyFont="1" applyFill="1" applyBorder="1" applyProtection="1">
      <protection locked="0"/>
    </xf>
    <xf numFmtId="1" fontId="8" fillId="0" borderId="38" xfId="1" applyNumberFormat="1" applyFont="1" applyBorder="1" applyAlignment="1" applyProtection="1">
      <alignment horizontal="left"/>
      <protection locked="0"/>
    </xf>
    <xf numFmtId="0" fontId="9" fillId="0" borderId="38" xfId="1" applyBorder="1" applyProtection="1">
      <protection locked="0"/>
    </xf>
    <xf numFmtId="0" fontId="9" fillId="0" borderId="0" xfId="1" applyBorder="1" applyProtection="1">
      <protection locked="0"/>
    </xf>
    <xf numFmtId="0" fontId="9" fillId="0" borderId="42" xfId="1" applyBorder="1" applyProtection="1">
      <protection locked="0"/>
    </xf>
    <xf numFmtId="0" fontId="9" fillId="0" borderId="40" xfId="1" applyBorder="1" applyProtection="1">
      <protection locked="0"/>
    </xf>
    <xf numFmtId="0" fontId="9" fillId="2" borderId="40" xfId="1" applyFont="1" applyFill="1" applyBorder="1" applyProtection="1">
      <protection locked="0"/>
    </xf>
    <xf numFmtId="0" fontId="9" fillId="0" borderId="41" xfId="1" applyBorder="1" applyProtection="1">
      <protection locked="0"/>
    </xf>
    <xf numFmtId="0" fontId="9" fillId="0" borderId="40" xfId="1" applyFont="1" applyBorder="1" applyAlignment="1" applyProtection="1">
      <alignment horizontal="left"/>
      <protection locked="0"/>
    </xf>
    <xf numFmtId="0" fontId="9" fillId="3" borderId="40" xfId="1" applyFill="1" applyBorder="1" applyProtection="1">
      <protection locked="0"/>
    </xf>
    <xf numFmtId="0" fontId="8" fillId="0" borderId="40" xfId="1" applyFont="1" applyBorder="1" applyAlignment="1" applyProtection="1">
      <alignment horizontal="left"/>
      <protection locked="0"/>
    </xf>
    <xf numFmtId="0" fontId="8" fillId="0" borderId="40" xfId="1" applyFont="1" applyBorder="1" applyProtection="1">
      <protection locked="0"/>
    </xf>
    <xf numFmtId="0" fontId="9" fillId="3" borderId="43" xfId="1" applyFill="1" applyBorder="1" applyProtection="1">
      <protection locked="0"/>
    </xf>
    <xf numFmtId="0" fontId="8" fillId="0" borderId="44" xfId="1" applyFont="1" applyBorder="1" applyProtection="1">
      <protection locked="0"/>
    </xf>
    <xf numFmtId="0" fontId="9" fillId="0" borderId="45" xfId="1" applyBorder="1" applyProtection="1"/>
    <xf numFmtId="0" fontId="9" fillId="0" borderId="46" xfId="1" applyBorder="1" applyProtection="1"/>
    <xf numFmtId="0" fontId="9" fillId="2" borderId="46" xfId="1" applyFont="1" applyFill="1" applyBorder="1" applyProtection="1"/>
    <xf numFmtId="0" fontId="9" fillId="0" borderId="47" xfId="1" applyBorder="1" applyProtection="1"/>
    <xf numFmtId="0" fontId="9" fillId="0" borderId="48" xfId="1" applyBorder="1" applyProtection="1">
      <protection locked="0"/>
    </xf>
    <xf numFmtId="0" fontId="9" fillId="2" borderId="48" xfId="1" applyFont="1" applyFill="1" applyBorder="1" applyProtection="1">
      <protection locked="0"/>
    </xf>
    <xf numFmtId="0" fontId="9" fillId="0" borderId="49" xfId="1" applyBorder="1" applyProtection="1">
      <protection locked="0"/>
    </xf>
    <xf numFmtId="0" fontId="8" fillId="0" borderId="48" xfId="1" applyFont="1" applyBorder="1" applyProtection="1">
      <protection locked="0"/>
    </xf>
    <xf numFmtId="0" fontId="8" fillId="0" borderId="50" xfId="1" applyFont="1" applyBorder="1" applyProtection="1">
      <protection locked="0"/>
    </xf>
    <xf numFmtId="0" fontId="9" fillId="0" borderId="51" xfId="1" applyBorder="1" applyAlignment="1" applyProtection="1">
      <alignment horizontal="center" vertical="center"/>
    </xf>
    <xf numFmtId="0" fontId="9" fillId="3" borderId="52" xfId="1" applyFont="1" applyFill="1" applyBorder="1" applyAlignment="1" applyProtection="1">
      <alignment horizontal="center" vertical="center" wrapText="1"/>
    </xf>
    <xf numFmtId="0" fontId="9" fillId="3" borderId="53" xfId="1" applyFont="1" applyFill="1" applyBorder="1" applyAlignment="1" applyProtection="1">
      <alignment horizontal="center" vertical="center" wrapText="1"/>
    </xf>
    <xf numFmtId="0" fontId="9" fillId="0" borderId="54" xfId="1" applyBorder="1" applyProtection="1"/>
    <xf numFmtId="0" fontId="13" fillId="4" borderId="55" xfId="1" applyFont="1" applyFill="1" applyBorder="1" applyAlignment="1" applyProtection="1">
      <alignment vertical="center" wrapText="1"/>
    </xf>
    <xf numFmtId="0" fontId="9" fillId="4" borderId="56" xfId="1" applyFont="1" applyFill="1" applyBorder="1" applyAlignment="1" applyProtection="1">
      <alignment vertical="center"/>
    </xf>
    <xf numFmtId="0" fontId="14" fillId="3" borderId="57" xfId="1" applyFont="1" applyFill="1" applyBorder="1" applyAlignment="1" applyProtection="1">
      <alignment vertical="center"/>
    </xf>
    <xf numFmtId="0" fontId="14" fillId="3" borderId="58" xfId="1" applyFont="1" applyFill="1" applyBorder="1" applyAlignment="1" applyProtection="1">
      <alignment vertical="center"/>
    </xf>
    <xf numFmtId="0" fontId="13" fillId="3" borderId="59" xfId="1" applyFont="1" applyFill="1" applyBorder="1" applyAlignment="1" applyProtection="1">
      <alignment vertical="center" wrapText="1"/>
    </xf>
    <xf numFmtId="0" fontId="9" fillId="2" borderId="33" xfId="1" applyFont="1" applyFill="1" applyBorder="1" applyAlignment="1" applyProtection="1">
      <alignment vertical="center" wrapText="1"/>
    </xf>
    <xf numFmtId="0" fontId="15" fillId="3" borderId="60" xfId="1" applyFont="1" applyFill="1" applyBorder="1" applyAlignment="1" applyProtection="1">
      <alignment vertical="center"/>
    </xf>
    <xf numFmtId="0" fontId="9" fillId="3" borderId="33" xfId="1" applyFont="1" applyFill="1" applyBorder="1" applyAlignment="1" applyProtection="1">
      <alignment vertical="center"/>
    </xf>
    <xf numFmtId="0" fontId="9" fillId="4" borderId="57" xfId="1" applyFont="1" applyFill="1" applyBorder="1" applyAlignment="1" applyProtection="1">
      <alignment vertical="center"/>
    </xf>
    <xf numFmtId="0" fontId="9" fillId="4" borderId="58" xfId="1" applyFont="1" applyFill="1" applyBorder="1" applyAlignment="1" applyProtection="1">
      <alignment vertical="center"/>
    </xf>
    <xf numFmtId="0" fontId="9" fillId="4" borderId="61" xfId="1" applyFont="1" applyFill="1" applyBorder="1" applyAlignment="1" applyProtection="1">
      <alignment vertical="center"/>
    </xf>
    <xf numFmtId="0" fontId="14" fillId="2" borderId="62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vertical="center"/>
    </xf>
    <xf numFmtId="0" fontId="9" fillId="2" borderId="63" xfId="1" applyFont="1" applyFill="1" applyBorder="1" applyAlignment="1" applyProtection="1">
      <alignment vertical="center"/>
    </xf>
    <xf numFmtId="0" fontId="9" fillId="2" borderId="64" xfId="1" applyFont="1" applyFill="1" applyBorder="1" applyAlignment="1" applyProtection="1">
      <alignment vertical="center"/>
    </xf>
    <xf numFmtId="0" fontId="9" fillId="2" borderId="65" xfId="1" applyFont="1" applyFill="1" applyBorder="1" applyAlignment="1" applyProtection="1">
      <alignment vertical="center"/>
    </xf>
    <xf numFmtId="0" fontId="9" fillId="2" borderId="0" xfId="1" applyFill="1" applyBorder="1" applyProtection="1"/>
    <xf numFmtId="0" fontId="12" fillId="3" borderId="66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8" fillId="3" borderId="5" xfId="1" applyFont="1" applyFill="1" applyBorder="1" applyAlignment="1" applyProtection="1">
      <alignment horizontal="center"/>
      <protection locked="0"/>
    </xf>
    <xf numFmtId="0" fontId="9" fillId="2" borderId="67" xfId="1" applyFont="1" applyFill="1" applyBorder="1" applyAlignment="1" applyProtection="1">
      <alignment horizontal="center"/>
      <protection locked="0"/>
    </xf>
    <xf numFmtId="0" fontId="9" fillId="0" borderId="68" xfId="1" applyBorder="1" applyProtection="1">
      <protection locked="0"/>
    </xf>
    <xf numFmtId="0" fontId="8" fillId="3" borderId="4" xfId="1" applyFont="1" applyFill="1" applyBorder="1" applyAlignment="1" applyProtection="1">
      <alignment horizontal="center"/>
      <protection locked="0"/>
    </xf>
    <xf numFmtId="0" fontId="8" fillId="3" borderId="69" xfId="1" applyFont="1" applyFill="1" applyBorder="1" applyAlignment="1" applyProtection="1">
      <alignment horizontal="center"/>
      <protection locked="0"/>
    </xf>
    <xf numFmtId="0" fontId="8" fillId="3" borderId="4" xfId="1" applyFont="1" applyFill="1" applyBorder="1" applyAlignment="1" applyProtection="1">
      <alignment horizontal="center" vertical="center"/>
      <protection locked="0"/>
    </xf>
    <xf numFmtId="0" fontId="12" fillId="3" borderId="70" xfId="1" applyFont="1" applyFill="1" applyBorder="1" applyAlignment="1" applyProtection="1">
      <alignment horizontal="center" vertical="center"/>
      <protection locked="0"/>
    </xf>
    <xf numFmtId="0" fontId="8" fillId="3" borderId="13" xfId="1" applyFont="1" applyFill="1" applyBorder="1" applyProtection="1">
      <protection locked="0"/>
    </xf>
    <xf numFmtId="0" fontId="9" fillId="0" borderId="70" xfId="1" applyBorder="1" applyProtection="1">
      <protection locked="0"/>
    </xf>
    <xf numFmtId="0" fontId="9" fillId="3" borderId="1" xfId="1" applyFill="1" applyBorder="1" applyProtection="1">
      <protection locked="0"/>
    </xf>
    <xf numFmtId="0" fontId="9" fillId="3" borderId="71" xfId="1" applyFill="1" applyBorder="1" applyProtection="1">
      <protection locked="0"/>
    </xf>
    <xf numFmtId="0" fontId="8" fillId="3" borderId="13" xfId="1" applyFont="1" applyFill="1" applyBorder="1" applyAlignment="1" applyProtection="1">
      <alignment horizontal="left"/>
      <protection locked="0"/>
    </xf>
    <xf numFmtId="0" fontId="11" fillId="3" borderId="1" xfId="1" applyFont="1" applyFill="1" applyBorder="1" applyProtection="1">
      <protection locked="0"/>
    </xf>
    <xf numFmtId="0" fontId="16" fillId="3" borderId="13" xfId="1" applyFont="1" applyFill="1" applyBorder="1" applyAlignment="1" applyProtection="1">
      <alignment horizontal="left" vertical="center"/>
      <protection locked="0"/>
    </xf>
    <xf numFmtId="0" fontId="16" fillId="3" borderId="13" xfId="1" applyFont="1" applyFill="1" applyBorder="1" applyAlignment="1" applyProtection="1">
      <alignment horizontal="left"/>
      <protection locked="0"/>
    </xf>
    <xf numFmtId="0" fontId="11" fillId="3" borderId="1" xfId="1" applyFont="1" applyFill="1" applyBorder="1" applyAlignment="1" applyProtection="1">
      <protection locked="0"/>
    </xf>
    <xf numFmtId="0" fontId="11" fillId="3" borderId="2" xfId="1" applyFont="1" applyFill="1" applyBorder="1" applyProtection="1">
      <protection locked="0"/>
    </xf>
    <xf numFmtId="0" fontId="9" fillId="3" borderId="72" xfId="1" applyFill="1" applyBorder="1" applyProtection="1">
      <protection locked="0"/>
    </xf>
    <xf numFmtId="0" fontId="12" fillId="3" borderId="73" xfId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16" fillId="3" borderId="74" xfId="1" applyFont="1" applyFill="1" applyBorder="1" applyAlignment="1" applyProtection="1">
      <alignment horizontal="left" vertical="center"/>
      <protection locked="0"/>
    </xf>
    <xf numFmtId="0" fontId="9" fillId="0" borderId="73" xfId="1" applyBorder="1" applyProtection="1">
      <protection locked="0"/>
    </xf>
    <xf numFmtId="0" fontId="10" fillId="3" borderId="2" xfId="1" applyFont="1" applyFill="1" applyBorder="1" applyProtection="1">
      <protection locked="0"/>
    </xf>
    <xf numFmtId="0" fontId="10" fillId="3" borderId="72" xfId="1" applyFont="1" applyFill="1" applyBorder="1" applyProtection="1">
      <protection locked="0"/>
    </xf>
    <xf numFmtId="0" fontId="10" fillId="3" borderId="35" xfId="1" applyFont="1" applyFill="1" applyBorder="1" applyAlignment="1" applyProtection="1">
      <alignment vertical="center"/>
    </xf>
    <xf numFmtId="0" fontId="10" fillId="3" borderId="36" xfId="1" applyFont="1" applyFill="1" applyBorder="1" applyProtection="1"/>
    <xf numFmtId="0" fontId="9" fillId="3" borderId="36" xfId="1" applyFont="1" applyFill="1" applyBorder="1" applyProtection="1"/>
    <xf numFmtId="0" fontId="10" fillId="3" borderId="75" xfId="1" applyFont="1" applyFill="1" applyBorder="1" applyProtection="1">
      <protection locked="0"/>
    </xf>
    <xf numFmtId="0" fontId="10" fillId="0" borderId="76" xfId="1" applyFont="1" applyFill="1" applyBorder="1" applyProtection="1">
      <protection locked="0"/>
    </xf>
    <xf numFmtId="0" fontId="10" fillId="3" borderId="45" xfId="1" applyFont="1" applyFill="1" applyBorder="1" applyAlignment="1" applyProtection="1">
      <alignment vertical="center"/>
    </xf>
    <xf numFmtId="0" fontId="10" fillId="3" borderId="46" xfId="1" applyFont="1" applyFill="1" applyBorder="1" applyProtection="1"/>
    <xf numFmtId="0" fontId="9" fillId="3" borderId="77" xfId="1" applyFont="1" applyFill="1" applyBorder="1" applyProtection="1"/>
    <xf numFmtId="0" fontId="9" fillId="0" borderId="78" xfId="1" applyBorder="1" applyProtection="1">
      <protection locked="0"/>
    </xf>
    <xf numFmtId="0" fontId="10" fillId="3" borderId="79" xfId="1" applyFont="1" applyFill="1" applyBorder="1" applyProtection="1">
      <protection locked="0"/>
    </xf>
    <xf numFmtId="0" fontId="10" fillId="0" borderId="80" xfId="1" applyFont="1" applyFill="1" applyBorder="1" applyProtection="1">
      <protection locked="0"/>
    </xf>
    <xf numFmtId="0" fontId="9" fillId="3" borderId="64" xfId="1" applyFill="1" applyBorder="1" applyAlignment="1" applyProtection="1">
      <alignment horizontal="center" vertical="center"/>
    </xf>
    <xf numFmtId="0" fontId="9" fillId="3" borderId="0" xfId="1" applyFill="1" applyBorder="1" applyProtection="1"/>
    <xf numFmtId="0" fontId="10" fillId="3" borderId="0" xfId="1" applyFont="1" applyFill="1" applyBorder="1" applyAlignment="1" applyProtection="1">
      <alignment vertical="center"/>
      <protection locked="0"/>
    </xf>
    <xf numFmtId="0" fontId="9" fillId="3" borderId="81" xfId="1" applyFill="1" applyBorder="1" applyProtection="1"/>
    <xf numFmtId="0" fontId="10" fillId="0" borderId="81" xfId="1" applyFont="1" applyBorder="1" applyAlignment="1" applyProtection="1">
      <alignment horizontal="center"/>
    </xf>
    <xf numFmtId="0" fontId="9" fillId="0" borderId="67" xfId="1" applyBorder="1" applyProtection="1">
      <protection locked="0"/>
    </xf>
    <xf numFmtId="0" fontId="12" fillId="0" borderId="3" xfId="1" applyFont="1" applyBorder="1" applyAlignment="1" applyProtection="1">
      <alignment horizontal="center"/>
      <protection locked="0"/>
    </xf>
    <xf numFmtId="0" fontId="12" fillId="3" borderId="4" xfId="1" applyFont="1" applyFill="1" applyBorder="1" applyAlignment="1" applyProtection="1">
      <alignment horizontal="center"/>
      <protection locked="0"/>
    </xf>
    <xf numFmtId="0" fontId="12" fillId="3" borderId="5" xfId="1" applyFont="1" applyFill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/>
      <protection locked="0"/>
    </xf>
    <xf numFmtId="0" fontId="12" fillId="0" borderId="4" xfId="1" applyFont="1" applyFill="1" applyBorder="1" applyAlignment="1" applyProtection="1">
      <alignment horizontal="center"/>
      <protection locked="0"/>
    </xf>
    <xf numFmtId="0" fontId="12" fillId="3" borderId="82" xfId="1" applyFont="1" applyFill="1" applyBorder="1" applyAlignment="1" applyProtection="1">
      <alignment horizontal="center"/>
      <protection locked="0"/>
    </xf>
    <xf numFmtId="0" fontId="12" fillId="3" borderId="69" xfId="1" applyFont="1" applyFill="1" applyBorder="1" applyAlignment="1" applyProtection="1">
      <alignment horizontal="center"/>
      <protection locked="0"/>
    </xf>
    <xf numFmtId="0" fontId="9" fillId="0" borderId="0" xfId="1"/>
    <xf numFmtId="0" fontId="9" fillId="3" borderId="83" xfId="1" applyFill="1" applyBorder="1" applyProtection="1"/>
    <xf numFmtId="0" fontId="10" fillId="0" borderId="83" xfId="1" applyFont="1" applyBorder="1" applyAlignment="1" applyProtection="1">
      <alignment horizontal="center"/>
    </xf>
    <xf numFmtId="0" fontId="9" fillId="0" borderId="84" xfId="1" applyBorder="1" applyProtection="1">
      <protection locked="0"/>
    </xf>
    <xf numFmtId="0" fontId="12" fillId="0" borderId="6" xfId="1" applyFont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12" fillId="3" borderId="8" xfId="1" applyFont="1" applyFill="1" applyBorder="1" applyAlignment="1" applyProtection="1">
      <alignment horizontal="center"/>
      <protection locked="0"/>
    </xf>
    <xf numFmtId="0" fontId="12" fillId="3" borderId="6" xfId="1" applyFont="1" applyFill="1" applyBorder="1" applyAlignment="1" applyProtection="1">
      <alignment horizontal="center"/>
      <protection locked="0"/>
    </xf>
    <xf numFmtId="0" fontId="12" fillId="0" borderId="7" xfId="1" applyFont="1" applyFill="1" applyBorder="1" applyAlignment="1" applyProtection="1">
      <alignment horizontal="center"/>
      <protection locked="0"/>
    </xf>
    <xf numFmtId="0" fontId="12" fillId="3" borderId="85" xfId="1" applyFont="1" applyFill="1" applyBorder="1" applyAlignment="1" applyProtection="1">
      <alignment horizontal="center"/>
      <protection locked="0"/>
    </xf>
    <xf numFmtId="0" fontId="12" fillId="3" borderId="86" xfId="1" applyFont="1" applyFill="1" applyBorder="1" applyAlignment="1" applyProtection="1">
      <alignment horizontal="center"/>
      <protection locked="0"/>
    </xf>
    <xf numFmtId="0" fontId="10" fillId="0" borderId="87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  <protection locked="0"/>
    </xf>
    <xf numFmtId="0" fontId="12" fillId="3" borderId="2" xfId="1" applyFont="1" applyFill="1" applyBorder="1" applyAlignment="1" applyProtection="1">
      <alignment horizontal="center"/>
      <protection locked="0"/>
    </xf>
    <xf numFmtId="0" fontId="12" fillId="3" borderId="74" xfId="1" applyFont="1" applyFill="1" applyBorder="1" applyAlignment="1" applyProtection="1">
      <alignment horizontal="center"/>
      <protection locked="0"/>
    </xf>
    <xf numFmtId="0" fontId="12" fillId="3" borderId="20" xfId="1" applyFont="1" applyFill="1" applyBorder="1" applyAlignment="1" applyProtection="1">
      <alignment horizontal="center"/>
      <protection locked="0"/>
    </xf>
    <xf numFmtId="0" fontId="12" fillId="0" borderId="2" xfId="1" applyFont="1" applyFill="1" applyBorder="1" applyAlignment="1" applyProtection="1">
      <alignment horizontal="center"/>
      <protection locked="0"/>
    </xf>
    <xf numFmtId="0" fontId="12" fillId="3" borderId="88" xfId="1" applyFont="1" applyFill="1" applyBorder="1" applyAlignment="1" applyProtection="1">
      <alignment horizontal="center"/>
      <protection locked="0"/>
    </xf>
    <xf numFmtId="0" fontId="12" fillId="3" borderId="72" xfId="1" applyFont="1" applyFill="1" applyBorder="1" applyAlignment="1" applyProtection="1">
      <alignment horizontal="center"/>
      <protection locked="0"/>
    </xf>
    <xf numFmtId="0" fontId="9" fillId="0" borderId="89" xfId="1" applyBorder="1" applyProtection="1">
      <protection locked="0"/>
    </xf>
    <xf numFmtId="0" fontId="9" fillId="0" borderId="90" xfId="1" applyBorder="1" applyProtection="1">
      <protection locked="0"/>
    </xf>
    <xf numFmtId="0" fontId="9" fillId="0" borderId="91" xfId="1" applyBorder="1" applyProtection="1">
      <protection locked="0"/>
    </xf>
    <xf numFmtId="0" fontId="9" fillId="3" borderId="92" xfId="1" applyFill="1" applyBorder="1" applyProtection="1">
      <protection locked="0"/>
    </xf>
    <xf numFmtId="0" fontId="11" fillId="0" borderId="84" xfId="1" applyFont="1" applyBorder="1" applyAlignment="1" applyProtection="1">
      <alignment horizontal="center"/>
      <protection locked="0"/>
    </xf>
    <xf numFmtId="0" fontId="11" fillId="0" borderId="0" xfId="1" applyFont="1"/>
    <xf numFmtId="0" fontId="8" fillId="0" borderId="92" xfId="1" applyFont="1" applyFill="1" applyBorder="1" applyAlignment="1" applyProtection="1">
      <alignment horizontal="center" vertical="center"/>
      <protection locked="0"/>
    </xf>
    <xf numFmtId="0" fontId="11" fillId="0" borderId="46" xfId="1" applyFont="1" applyBorder="1" applyAlignment="1" applyProtection="1">
      <alignment horizontal="center"/>
      <protection locked="0"/>
    </xf>
    <xf numFmtId="0" fontId="9" fillId="3" borderId="93" xfId="1" applyFont="1" applyFill="1" applyBorder="1" applyAlignment="1" applyProtection="1">
      <alignment vertical="center"/>
    </xf>
    <xf numFmtId="0" fontId="9" fillId="3" borderId="94" xfId="1" applyFont="1" applyFill="1" applyBorder="1" applyAlignment="1" applyProtection="1">
      <alignment vertical="center"/>
    </xf>
    <xf numFmtId="0" fontId="9" fillId="2" borderId="94" xfId="1" applyFont="1" applyFill="1" applyBorder="1" applyAlignment="1" applyProtection="1">
      <alignment vertical="center"/>
    </xf>
    <xf numFmtId="0" fontId="20" fillId="3" borderId="94" xfId="1" applyFont="1" applyFill="1" applyBorder="1" applyAlignment="1" applyProtection="1">
      <alignment vertical="center"/>
    </xf>
    <xf numFmtId="0" fontId="9" fillId="3" borderId="95" xfId="1" applyFont="1" applyFill="1" applyBorder="1" applyAlignment="1" applyProtection="1">
      <alignment vertical="center"/>
    </xf>
    <xf numFmtId="0" fontId="9" fillId="3" borderId="96" xfId="1" applyFont="1" applyFill="1" applyBorder="1" applyAlignment="1" applyProtection="1">
      <alignment vertical="center"/>
    </xf>
    <xf numFmtId="0" fontId="21" fillId="3" borderId="94" xfId="1" applyFont="1" applyFill="1" applyBorder="1" applyAlignment="1" applyProtection="1">
      <alignment vertical="center"/>
    </xf>
    <xf numFmtId="0" fontId="22" fillId="3" borderId="94" xfId="1" applyFont="1" applyFill="1" applyBorder="1" applyAlignment="1" applyProtection="1">
      <alignment vertical="center"/>
    </xf>
    <xf numFmtId="0" fontId="22" fillId="3" borderId="97" xfId="1" applyFont="1" applyFill="1" applyBorder="1" applyAlignment="1" applyProtection="1">
      <alignment vertical="center"/>
    </xf>
    <xf numFmtId="0" fontId="9" fillId="3" borderId="96" xfId="1" applyFill="1" applyBorder="1" applyAlignment="1" applyProtection="1">
      <alignment vertical="center"/>
    </xf>
    <xf numFmtId="0" fontId="23" fillId="3" borderId="94" xfId="1" applyFont="1" applyFill="1" applyBorder="1" applyAlignment="1" applyProtection="1">
      <alignment vertical="center"/>
    </xf>
    <xf numFmtId="0" fontId="11" fillId="3" borderId="97" xfId="1" applyFont="1" applyFill="1" applyBorder="1" applyAlignment="1" applyProtection="1">
      <alignment vertical="center"/>
    </xf>
    <xf numFmtId="0" fontId="14" fillId="3" borderId="98" xfId="1" applyFont="1" applyFill="1" applyBorder="1" applyAlignment="1" applyProtection="1">
      <alignment vertical="center"/>
    </xf>
    <xf numFmtId="0" fontId="14" fillId="3" borderId="99" xfId="1" applyFont="1" applyFill="1" applyBorder="1" applyAlignment="1" applyProtection="1">
      <alignment vertical="center"/>
    </xf>
    <xf numFmtId="0" fontId="9" fillId="2" borderId="99" xfId="1" applyFont="1" applyFill="1" applyBorder="1" applyAlignment="1" applyProtection="1">
      <alignment vertical="center"/>
    </xf>
    <xf numFmtId="0" fontId="14" fillId="3" borderId="100" xfId="1" applyFont="1" applyFill="1" applyBorder="1" applyAlignment="1" applyProtection="1">
      <alignment vertical="center"/>
    </xf>
    <xf numFmtId="0" fontId="14" fillId="3" borderId="101" xfId="1" applyFont="1" applyFill="1" applyBorder="1" applyAlignment="1" applyProtection="1">
      <alignment vertical="center"/>
    </xf>
    <xf numFmtId="0" fontId="14" fillId="3" borderId="102" xfId="1" applyFont="1" applyFill="1" applyBorder="1" applyAlignment="1" applyProtection="1">
      <alignment vertical="center"/>
    </xf>
    <xf numFmtId="0" fontId="14" fillId="3" borderId="103" xfId="1" applyFont="1" applyFill="1" applyBorder="1" applyAlignment="1" applyProtection="1">
      <alignment vertical="center"/>
    </xf>
    <xf numFmtId="0" fontId="9" fillId="2" borderId="0" xfId="1" applyFont="1" applyFill="1"/>
    <xf numFmtId="0" fontId="9" fillId="3" borderId="0" xfId="1" applyFill="1"/>
    <xf numFmtId="0" fontId="10" fillId="3" borderId="62" xfId="1" applyNumberFormat="1" applyFont="1" applyFill="1" applyBorder="1" applyAlignment="1" applyProtection="1">
      <alignment vertical="center"/>
    </xf>
    <xf numFmtId="0" fontId="10" fillId="3" borderId="0" xfId="1" applyFont="1" applyFill="1" applyBorder="1" applyAlignment="1" applyProtection="1">
      <alignment horizontal="centerContinuous" vertical="center"/>
    </xf>
    <xf numFmtId="0" fontId="9" fillId="2" borderId="0" xfId="1" applyFont="1" applyFill="1" applyBorder="1" applyAlignment="1" applyProtection="1">
      <alignment horizontal="centerContinuous" vertical="center"/>
    </xf>
    <xf numFmtId="0" fontId="10" fillId="3" borderId="0" xfId="1" applyFont="1" applyFill="1" applyBorder="1" applyAlignment="1" applyProtection="1">
      <alignment horizontal="left" vertical="center"/>
      <protection locked="0"/>
    </xf>
    <xf numFmtId="0" fontId="9" fillId="3" borderId="0" xfId="1" applyFill="1" applyBorder="1" applyAlignment="1" applyProtection="1">
      <alignment horizontal="centerContinuous" vertical="center"/>
      <protection locked="0"/>
    </xf>
    <xf numFmtId="0" fontId="9" fillId="3" borderId="104" xfId="1" applyFill="1" applyBorder="1" applyAlignment="1" applyProtection="1">
      <alignment horizontal="centerContinuous" vertical="center"/>
      <protection locked="0"/>
    </xf>
    <xf numFmtId="0" fontId="10" fillId="3" borderId="26" xfId="1" applyFont="1" applyFill="1" applyBorder="1" applyAlignment="1" applyProtection="1">
      <alignment horizontal="left" vertical="center"/>
      <protection locked="0"/>
    </xf>
    <xf numFmtId="0" fontId="9" fillId="3" borderId="104" xfId="1" applyFill="1" applyBorder="1" applyProtection="1">
      <protection locked="0"/>
    </xf>
    <xf numFmtId="0" fontId="9" fillId="3" borderId="105" xfId="1" applyFill="1" applyBorder="1" applyProtection="1"/>
    <xf numFmtId="0" fontId="10" fillId="0" borderId="105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  <protection locked="0"/>
    </xf>
    <xf numFmtId="0" fontId="12" fillId="3" borderId="15" xfId="1" applyFont="1" applyFill="1" applyBorder="1" applyAlignment="1" applyProtection="1">
      <alignment horizontal="center"/>
      <protection locked="0"/>
    </xf>
    <xf numFmtId="0" fontId="12" fillId="3" borderId="16" xfId="1" applyFont="1" applyFill="1" applyBorder="1" applyAlignment="1" applyProtection="1">
      <alignment horizontal="center"/>
      <protection locked="0"/>
    </xf>
    <xf numFmtId="0" fontId="12" fillId="3" borderId="14" xfId="1" applyFont="1" applyFill="1" applyBorder="1" applyAlignment="1" applyProtection="1">
      <alignment horizontal="center"/>
      <protection locked="0"/>
    </xf>
    <xf numFmtId="0" fontId="12" fillId="0" borderId="15" xfId="1" applyFont="1" applyFill="1" applyBorder="1" applyAlignment="1" applyProtection="1">
      <alignment horizontal="center"/>
      <protection locked="0"/>
    </xf>
    <xf numFmtId="0" fontId="12" fillId="3" borderId="106" xfId="1" applyFont="1" applyFill="1" applyBorder="1" applyAlignment="1" applyProtection="1">
      <alignment horizontal="center"/>
      <protection locked="0"/>
    </xf>
    <xf numFmtId="0" fontId="12" fillId="3" borderId="107" xfId="1" applyFont="1" applyFill="1" applyBorder="1" applyAlignment="1" applyProtection="1">
      <alignment horizontal="center"/>
      <protection locked="0"/>
    </xf>
    <xf numFmtId="0" fontId="10" fillId="3" borderId="108" xfId="1" applyNumberFormat="1" applyFont="1" applyFill="1" applyBorder="1" applyAlignment="1" applyProtection="1">
      <alignment vertical="center"/>
    </xf>
    <xf numFmtId="0" fontId="10" fillId="3" borderId="109" xfId="1" applyFont="1" applyFill="1" applyBorder="1" applyAlignment="1" applyProtection="1">
      <alignment horizontal="centerContinuous" vertical="center"/>
    </xf>
    <xf numFmtId="0" fontId="9" fillId="2" borderId="109" xfId="1" applyFont="1" applyFill="1" applyBorder="1" applyAlignment="1" applyProtection="1">
      <alignment horizontal="centerContinuous" vertical="center"/>
    </xf>
    <xf numFmtId="0" fontId="9" fillId="3" borderId="109" xfId="1" applyFill="1" applyBorder="1" applyProtection="1"/>
    <xf numFmtId="0" fontId="10" fillId="3" borderId="109" xfId="1" applyFont="1" applyFill="1" applyBorder="1" applyAlignment="1" applyProtection="1">
      <alignment horizontal="left" vertical="center"/>
      <protection locked="0"/>
    </xf>
    <xf numFmtId="0" fontId="10" fillId="3" borderId="109" xfId="1" applyFont="1" applyFill="1" applyBorder="1" applyAlignment="1" applyProtection="1">
      <alignment vertical="center"/>
      <protection locked="0"/>
    </xf>
    <xf numFmtId="0" fontId="9" fillId="3" borderId="109" xfId="1" applyFill="1" applyBorder="1" applyAlignment="1" applyProtection="1">
      <alignment horizontal="centerContinuous" vertical="center"/>
      <protection locked="0"/>
    </xf>
    <xf numFmtId="0" fontId="10" fillId="0" borderId="109" xfId="1" applyFont="1" applyBorder="1" applyAlignment="1" applyProtection="1">
      <alignment horizontal="center" vertical="center"/>
      <protection locked="0"/>
    </xf>
    <xf numFmtId="0" fontId="9" fillId="3" borderId="109" xfId="1" applyFill="1" applyBorder="1" applyProtection="1">
      <protection locked="0"/>
    </xf>
    <xf numFmtId="0" fontId="17" fillId="3" borderId="109" xfId="1" applyFont="1" applyFill="1" applyBorder="1" applyAlignment="1" applyProtection="1">
      <alignment horizontal="center" vertical="center"/>
    </xf>
    <xf numFmtId="0" fontId="17" fillId="3" borderId="110" xfId="1" applyFont="1" applyFill="1" applyBorder="1" applyAlignment="1" applyProtection="1">
      <alignment horizontal="center" vertical="center"/>
    </xf>
    <xf numFmtId="0" fontId="24" fillId="3" borderId="109" xfId="1" applyFont="1" applyFill="1" applyBorder="1" applyAlignment="1" applyProtection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6" fillId="0" borderId="0" xfId="0" applyFont="1" applyAlignment="1"/>
    <xf numFmtId="0" fontId="27" fillId="0" borderId="134" xfId="0" applyFont="1" applyBorder="1" applyAlignment="1">
      <alignment wrapText="1"/>
    </xf>
    <xf numFmtId="0" fontId="27" fillId="2" borderId="9" xfId="0" applyFont="1" applyFill="1" applyBorder="1" applyAlignment="1">
      <alignment wrapText="1"/>
    </xf>
    <xf numFmtId="0" fontId="27" fillId="2" borderId="10" xfId="0" applyFont="1" applyFill="1" applyBorder="1" applyAlignment="1">
      <alignment wrapText="1"/>
    </xf>
    <xf numFmtId="0" fontId="27" fillId="2" borderId="11" xfId="0" applyFont="1" applyFill="1" applyBorder="1" applyAlignment="1">
      <alignment wrapText="1"/>
    </xf>
    <xf numFmtId="0" fontId="26" fillId="2" borderId="11" xfId="0" applyFont="1" applyFill="1" applyBorder="1" applyAlignment="1">
      <alignment horizontal="center"/>
    </xf>
    <xf numFmtId="0" fontId="27" fillId="2" borderId="116" xfId="0" applyFont="1" applyFill="1" applyBorder="1" applyAlignment="1">
      <alignment horizontal="center" wrapText="1"/>
    </xf>
    <xf numFmtId="0" fontId="27" fillId="2" borderId="135" xfId="0" applyFont="1" applyFill="1" applyBorder="1" applyAlignment="1">
      <alignment wrapText="1"/>
    </xf>
    <xf numFmtId="0" fontId="27" fillId="2" borderId="38" xfId="0" applyFont="1" applyFill="1" applyBorder="1" applyAlignment="1">
      <alignment wrapText="1"/>
    </xf>
    <xf numFmtId="0" fontId="27" fillId="2" borderId="21" xfId="0" applyFont="1" applyFill="1" applyBorder="1" applyAlignment="1">
      <alignment wrapText="1"/>
    </xf>
    <xf numFmtId="0" fontId="27" fillId="2" borderId="21" xfId="0" applyFont="1" applyFill="1" applyBorder="1" applyAlignment="1">
      <alignment horizontal="center" wrapText="1"/>
    </xf>
    <xf numFmtId="0" fontId="27" fillId="2" borderId="135" xfId="0" applyFont="1" applyFill="1" applyBorder="1" applyAlignment="1">
      <alignment horizontal="right" wrapText="1"/>
    </xf>
    <xf numFmtId="0" fontId="27" fillId="2" borderId="21" xfId="0" applyFont="1" applyFill="1" applyBorder="1" applyAlignment="1">
      <alignment horizontal="left" wrapText="1"/>
    </xf>
    <xf numFmtId="0" fontId="27" fillId="2" borderId="105" xfId="0" applyFont="1" applyFill="1" applyBorder="1" applyAlignment="1">
      <alignment horizontal="center" wrapText="1"/>
    </xf>
    <xf numFmtId="0" fontId="27" fillId="2" borderId="133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0" fontId="27" fillId="2" borderId="134" xfId="0" applyFont="1" applyFill="1" applyBorder="1" applyAlignment="1">
      <alignment wrapText="1"/>
    </xf>
    <xf numFmtId="0" fontId="30" fillId="2" borderId="134" xfId="0" applyFont="1" applyFill="1" applyBorder="1" applyAlignment="1">
      <alignment horizontal="center" wrapText="1"/>
    </xf>
    <xf numFmtId="0" fontId="30" fillId="2" borderId="136" xfId="0" applyFont="1" applyFill="1" applyBorder="1" applyAlignment="1">
      <alignment horizontal="center" wrapText="1"/>
    </xf>
    <xf numFmtId="0" fontId="30" fillId="2" borderId="63" xfId="0" applyFont="1" applyFill="1" applyBorder="1" applyAlignment="1">
      <alignment horizontal="center" wrapText="1"/>
    </xf>
    <xf numFmtId="0" fontId="30" fillId="2" borderId="20" xfId="0" applyFont="1" applyFill="1" applyBorder="1" applyAlignment="1">
      <alignment horizontal="center" wrapText="1"/>
    </xf>
    <xf numFmtId="0" fontId="30" fillId="2" borderId="126" xfId="0" applyFont="1" applyFill="1" applyBorder="1" applyAlignment="1">
      <alignment horizontal="center" wrapText="1"/>
    </xf>
    <xf numFmtId="0" fontId="30" fillId="2" borderId="137" xfId="0" applyFont="1" applyFill="1" applyBorder="1" applyAlignment="1">
      <alignment horizontal="center" wrapText="1"/>
    </xf>
    <xf numFmtId="0" fontId="30" fillId="2" borderId="21" xfId="0" applyFont="1" applyFill="1" applyBorder="1" applyAlignment="1">
      <alignment horizontal="center" wrapText="1"/>
    </xf>
    <xf numFmtId="0" fontId="30" fillId="2" borderId="14" xfId="0" applyFont="1" applyFill="1" applyBorder="1" applyAlignment="1">
      <alignment horizontal="center" wrapText="1"/>
    </xf>
    <xf numFmtId="0" fontId="30" fillId="2" borderId="138" xfId="0" applyFont="1" applyFill="1" applyBorder="1" applyAlignment="1">
      <alignment horizontal="center" wrapText="1"/>
    </xf>
    <xf numFmtId="0" fontId="30" fillId="2" borderId="106" xfId="0" applyFont="1" applyFill="1" applyBorder="1" applyAlignment="1">
      <alignment horizontal="center" wrapText="1"/>
    </xf>
    <xf numFmtId="0" fontId="30" fillId="2" borderId="16" xfId="0" applyFont="1" applyFill="1" applyBorder="1" applyAlignment="1">
      <alignment horizontal="center" wrapText="1"/>
    </xf>
    <xf numFmtId="0" fontId="30" fillId="2" borderId="105" xfId="0" applyFont="1" applyFill="1" applyBorder="1" applyAlignment="1">
      <alignment horizontal="center" wrapText="1"/>
    </xf>
    <xf numFmtId="0" fontId="27" fillId="0" borderId="139" xfId="0" applyFont="1" applyBorder="1" applyAlignment="1" applyProtection="1">
      <alignment wrapText="1"/>
      <protection locked="0"/>
    </xf>
    <xf numFmtId="0" fontId="27" fillId="0" borderId="12" xfId="0" applyFont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140" xfId="0" applyFont="1" applyBorder="1" applyAlignment="1" applyProtection="1">
      <alignment wrapText="1"/>
      <protection locked="0"/>
    </xf>
    <xf numFmtId="0" fontId="27" fillId="0" borderId="22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27" fillId="0" borderId="7" xfId="0" applyFont="1" applyBorder="1" applyAlignment="1" applyProtection="1">
      <alignment wrapText="1"/>
      <protection locked="0"/>
    </xf>
    <xf numFmtId="0" fontId="27" fillId="0" borderId="8" xfId="0" applyFont="1" applyBorder="1" applyAlignment="1" applyProtection="1">
      <alignment wrapText="1"/>
      <protection locked="0"/>
    </xf>
    <xf numFmtId="0" fontId="27" fillId="0" borderId="83" xfId="0" applyFont="1" applyBorder="1" applyAlignment="1" applyProtection="1">
      <alignment wrapText="1"/>
      <protection locked="0"/>
    </xf>
    <xf numFmtId="0" fontId="27" fillId="0" borderId="133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/>
    <xf numFmtId="0" fontId="27" fillId="0" borderId="0" xfId="0" applyFont="1" applyBorder="1" applyAlignment="1">
      <alignment horizontal="center" wrapText="1"/>
    </xf>
    <xf numFmtId="0" fontId="27" fillId="0" borderId="133" xfId="0" applyFont="1" applyBorder="1" applyAlignment="1">
      <alignment horizontal="left" indent="1"/>
    </xf>
    <xf numFmtId="0" fontId="27" fillId="0" borderId="0" xfId="0" applyFont="1" applyBorder="1" applyAlignment="1">
      <alignment horizontal="left" indent="1"/>
    </xf>
    <xf numFmtId="0" fontId="27" fillId="0" borderId="134" xfId="0" applyFont="1" applyBorder="1" applyAlignment="1">
      <alignment horizontal="left" indent="1"/>
    </xf>
    <xf numFmtId="0" fontId="27" fillId="0" borderId="0" xfId="0" applyFont="1" applyAlignment="1"/>
    <xf numFmtId="0" fontId="27" fillId="0" borderId="0" xfId="0" applyFont="1" applyBorder="1" applyAlignment="1"/>
    <xf numFmtId="0" fontId="27" fillId="0" borderId="134" xfId="0" applyFont="1" applyBorder="1" applyAlignment="1"/>
    <xf numFmtId="0" fontId="32" fillId="0" borderId="133" xfId="0" applyFont="1" applyBorder="1" applyAlignment="1">
      <alignment horizontal="left" wrapText="1" indent="1"/>
    </xf>
    <xf numFmtId="0" fontId="32" fillId="0" borderId="0" xfId="0" applyFont="1" applyBorder="1" applyAlignment="1">
      <alignment horizontal="left" wrapText="1" indent="1"/>
    </xf>
    <xf numFmtId="0" fontId="32" fillId="0" borderId="134" xfId="0" applyFont="1" applyBorder="1" applyAlignment="1">
      <alignment horizontal="left" wrapText="1" indent="1"/>
    </xf>
    <xf numFmtId="0" fontId="27" fillId="0" borderId="18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0" fillId="0" borderId="94" xfId="0" applyBorder="1" applyAlignment="1">
      <alignment horizontal="centerContinuous"/>
    </xf>
    <xf numFmtId="0" fontId="8" fillId="0" borderId="96" xfId="0" applyFont="1" applyBorder="1" applyAlignment="1">
      <alignment horizontal="centerContinuous"/>
    </xf>
    <xf numFmtId="0" fontId="0" fillId="0" borderId="142" xfId="0" applyBorder="1" applyAlignment="1">
      <alignment horizontal="centerContinuous"/>
    </xf>
    <xf numFmtId="0" fontId="0" fillId="0" borderId="94" xfId="0" applyBorder="1"/>
    <xf numFmtId="0" fontId="1" fillId="0" borderId="10" xfId="0" applyFont="1" applyBorder="1"/>
    <xf numFmtId="0" fontId="0" fillId="0" borderId="10" xfId="0" applyBorder="1"/>
    <xf numFmtId="0" fontId="0" fillId="0" borderId="95" xfId="0" applyBorder="1"/>
    <xf numFmtId="0" fontId="0" fillId="0" borderId="9" xfId="0" applyBorder="1"/>
    <xf numFmtId="0" fontId="0" fillId="0" borderId="11" xfId="0" applyBorder="1"/>
    <xf numFmtId="0" fontId="0" fillId="0" borderId="143" xfId="0" applyBorder="1"/>
    <xf numFmtId="0" fontId="0" fillId="0" borderId="144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5" xfId="0" applyBorder="1"/>
    <xf numFmtId="0" fontId="0" fillId="0" borderId="146" xfId="0" applyBorder="1"/>
    <xf numFmtId="0" fontId="1" fillId="0" borderId="18" xfId="0" applyFont="1" applyBorder="1"/>
    <xf numFmtId="0" fontId="0" fillId="0" borderId="96" xfId="0" applyBorder="1"/>
    <xf numFmtId="0" fontId="14" fillId="0" borderId="147" xfId="0" applyFont="1" applyBorder="1"/>
    <xf numFmtId="0" fontId="14" fillId="0" borderId="148" xfId="0" applyFont="1" applyBorder="1" applyAlignment="1">
      <alignment horizontal="left"/>
    </xf>
    <xf numFmtId="0" fontId="14" fillId="0" borderId="148" xfId="0" applyFont="1" applyBorder="1" applyAlignment="1">
      <alignment horizontal="center"/>
    </xf>
    <xf numFmtId="0" fontId="14" fillId="0" borderId="149" xfId="0" applyFont="1" applyBorder="1" applyAlignment="1">
      <alignment horizontal="center"/>
    </xf>
    <xf numFmtId="0" fontId="14" fillId="0" borderId="0" xfId="0" applyFont="1"/>
    <xf numFmtId="0" fontId="14" fillId="0" borderId="23" xfId="0" applyFont="1" applyBorder="1"/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2" xfId="0" applyFont="1" applyBorder="1"/>
    <xf numFmtId="0" fontId="0" fillId="0" borderId="149" xfId="0" applyBorder="1"/>
    <xf numFmtId="0" fontId="0" fillId="0" borderId="148" xfId="0" applyBorder="1"/>
    <xf numFmtId="0" fontId="0" fillId="0" borderId="135" xfId="0" applyBorder="1" applyAlignment="1">
      <alignment horizontal="center"/>
    </xf>
    <xf numFmtId="0" fontId="1" fillId="0" borderId="106" xfId="0" applyFont="1" applyBorder="1" applyAlignment="1">
      <alignment horizontal="right"/>
    </xf>
    <xf numFmtId="0" fontId="0" fillId="0" borderId="16" xfId="0" applyBorder="1"/>
    <xf numFmtId="0" fontId="0" fillId="0" borderId="38" xfId="0" applyBorder="1"/>
    <xf numFmtId="0" fontId="0" fillId="0" borderId="15" xfId="0" applyBorder="1"/>
    <xf numFmtId="0" fontId="0" fillId="0" borderId="21" xfId="0" applyBorder="1"/>
    <xf numFmtId="0" fontId="0" fillId="0" borderId="133" xfId="0" applyBorder="1" applyAlignment="1">
      <alignment horizontal="center"/>
    </xf>
    <xf numFmtId="0" fontId="1" fillId="0" borderId="106" xfId="0" applyFont="1" applyBorder="1"/>
    <xf numFmtId="0" fontId="0" fillId="0" borderId="137" xfId="0" applyBorder="1"/>
    <xf numFmtId="0" fontId="0" fillId="0" borderId="64" xfId="0" applyBorder="1"/>
    <xf numFmtId="0" fontId="0" fillId="0" borderId="134" xfId="0" applyBorder="1"/>
    <xf numFmtId="0" fontId="0" fillId="0" borderId="106" xfId="0" applyBorder="1"/>
    <xf numFmtId="0" fontId="14" fillId="0" borderId="9" xfId="0" applyFont="1" applyBorder="1" applyAlignment="1">
      <alignment horizontal="center"/>
    </xf>
    <xf numFmtId="0" fontId="14" fillId="0" borderId="14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4" fontId="14" fillId="0" borderId="148" xfId="0" applyNumberFormat="1" applyFont="1" applyBorder="1" applyAlignment="1">
      <alignment horizontal="center"/>
    </xf>
    <xf numFmtId="14" fontId="14" fillId="0" borderId="10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14" fillId="0" borderId="17" xfId="0" applyFont="1" applyBorder="1" applyAlignment="1">
      <alignment horizontal="center"/>
    </xf>
    <xf numFmtId="0" fontId="14" fillId="0" borderId="14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9" xfId="0" applyFont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8" fillId="0" borderId="74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32" xfId="1" applyFont="1" applyBorder="1" applyAlignment="1" applyProtection="1">
      <alignment horizontal="left" vertical="center"/>
    </xf>
    <xf numFmtId="0" fontId="11" fillId="0" borderId="33" xfId="1" applyFont="1" applyBorder="1" applyAlignment="1" applyProtection="1">
      <alignment horizontal="left" vertical="center"/>
    </xf>
    <xf numFmtId="0" fontId="9" fillId="0" borderId="33" xfId="1" applyBorder="1" applyAlignment="1"/>
    <xf numFmtId="0" fontId="9" fillId="0" borderId="34" xfId="1" applyBorder="1" applyAlignment="1"/>
    <xf numFmtId="0" fontId="8" fillId="0" borderId="76" xfId="1" applyFont="1" applyBorder="1" applyAlignment="1" applyProtection="1">
      <alignment horizontal="left"/>
    </xf>
    <xf numFmtId="0" fontId="8" fillId="0" borderId="131" xfId="1" applyFont="1" applyBorder="1" applyAlignment="1" applyProtection="1">
      <alignment horizontal="left"/>
    </xf>
    <xf numFmtId="0" fontId="8" fillId="0" borderId="132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0" fontId="8" fillId="0" borderId="128" xfId="1" applyFont="1" applyBorder="1" applyAlignment="1" applyProtection="1">
      <alignment horizontal="left"/>
    </xf>
    <xf numFmtId="0" fontId="8" fillId="0" borderId="71" xfId="1" applyFont="1" applyBorder="1" applyAlignment="1" applyProtection="1">
      <alignment horizontal="left"/>
    </xf>
    <xf numFmtId="14" fontId="8" fillId="0" borderId="106" xfId="1" applyNumberFormat="1" applyFont="1" applyBorder="1" applyAlignment="1" applyProtection="1">
      <alignment horizontal="center"/>
    </xf>
    <xf numFmtId="14" fontId="8" fillId="0" borderId="38" xfId="1" applyNumberFormat="1" applyFont="1" applyBorder="1" applyAlignment="1" applyProtection="1">
      <alignment horizont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8" fillId="0" borderId="29" xfId="1" applyFont="1" applyBorder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/>
    </xf>
    <xf numFmtId="0" fontId="8" fillId="0" borderId="31" xfId="1" applyFont="1" applyBorder="1" applyAlignment="1" applyProtection="1">
      <alignment horizontal="center" vertical="center"/>
    </xf>
    <xf numFmtId="0" fontId="11" fillId="0" borderId="32" xfId="1" applyFont="1" applyBorder="1" applyAlignment="1" applyProtection="1">
      <alignment horizontal="center" vertical="center"/>
    </xf>
    <xf numFmtId="0" fontId="11" fillId="0" borderId="33" xfId="1" applyFont="1" applyBorder="1" applyAlignment="1" applyProtection="1">
      <alignment horizontal="center" vertical="center"/>
    </xf>
    <xf numFmtId="0" fontId="11" fillId="0" borderId="34" xfId="1" applyFont="1" applyBorder="1" applyAlignment="1" applyProtection="1">
      <alignment horizontal="center" vertical="center"/>
    </xf>
    <xf numFmtId="166" fontId="8" fillId="0" borderId="43" xfId="1" applyNumberFormat="1" applyFont="1" applyBorder="1" applyAlignment="1" applyProtection="1">
      <alignment horizontal="center"/>
    </xf>
    <xf numFmtId="166" fontId="8" fillId="0" borderId="40" xfId="1" applyNumberFormat="1" applyFont="1" applyBorder="1" applyAlignment="1" applyProtection="1">
      <alignment horizontal="center"/>
    </xf>
    <xf numFmtId="20" fontId="8" fillId="0" borderId="40" xfId="1" applyNumberFormat="1" applyFont="1" applyBorder="1" applyAlignment="1" applyProtection="1">
      <alignment horizontal="center"/>
      <protection locked="0"/>
    </xf>
    <xf numFmtId="20" fontId="8" fillId="0" borderId="44" xfId="1" applyNumberFormat="1" applyFont="1" applyBorder="1" applyAlignment="1" applyProtection="1">
      <alignment horizontal="center"/>
      <protection locked="0"/>
    </xf>
    <xf numFmtId="1" fontId="8" fillId="0" borderId="43" xfId="1" applyNumberFormat="1" applyFont="1" applyBorder="1" applyAlignment="1" applyProtection="1">
      <alignment horizontal="center"/>
    </xf>
    <xf numFmtId="0" fontId="8" fillId="0" borderId="40" xfId="1" applyNumberFormat="1" applyFont="1" applyBorder="1" applyAlignment="1" applyProtection="1">
      <alignment horizontal="center"/>
    </xf>
    <xf numFmtId="1" fontId="8" fillId="0" borderId="40" xfId="1" applyNumberFormat="1" applyFont="1" applyBorder="1" applyAlignment="1" applyProtection="1">
      <alignment horizontal="center"/>
    </xf>
    <xf numFmtId="0" fontId="8" fillId="0" borderId="129" xfId="1" applyFont="1" applyBorder="1" applyAlignment="1" applyProtection="1">
      <alignment horizontal="left"/>
    </xf>
    <xf numFmtId="0" fontId="8" fillId="0" borderId="46" xfId="1" applyFont="1" applyBorder="1" applyAlignment="1" applyProtection="1">
      <alignment horizontal="left"/>
    </xf>
    <xf numFmtId="0" fontId="8" fillId="0" borderId="122" xfId="1" applyFont="1" applyBorder="1" applyAlignment="1" applyProtection="1">
      <alignment horizontal="left"/>
    </xf>
    <xf numFmtId="1" fontId="8" fillId="0" borderId="88" xfId="1" applyNumberFormat="1" applyFont="1" applyBorder="1" applyAlignment="1" applyProtection="1">
      <alignment horizontal="center"/>
    </xf>
    <xf numFmtId="0" fontId="8" fillId="0" borderId="48" xfId="1" applyNumberFormat="1" applyFont="1" applyBorder="1" applyAlignment="1" applyProtection="1">
      <alignment horizontal="center"/>
    </xf>
    <xf numFmtId="0" fontId="12" fillId="0" borderId="130" xfId="1" applyFont="1" applyBorder="1" applyAlignment="1" applyProtection="1">
      <alignment horizontal="left"/>
    </xf>
    <xf numFmtId="0" fontId="12" fillId="0" borderId="26" xfId="1" applyFont="1" applyBorder="1" applyAlignment="1" applyProtection="1">
      <alignment horizontal="left"/>
    </xf>
    <xf numFmtId="0" fontId="12" fillId="0" borderId="27" xfId="1" applyFont="1" applyBorder="1" applyAlignment="1" applyProtection="1">
      <alignment horizontal="left"/>
    </xf>
    <xf numFmtId="0" fontId="6" fillId="0" borderId="29" xfId="1" applyFont="1" applyBorder="1" applyAlignment="1" applyProtection="1">
      <alignment horizontal="center"/>
    </xf>
    <xf numFmtId="0" fontId="6" fillId="0" borderId="30" xfId="1" applyFont="1" applyBorder="1" applyAlignment="1" applyProtection="1">
      <alignment horizontal="center"/>
    </xf>
    <xf numFmtId="0" fontId="6" fillId="0" borderId="31" xfId="1" applyFont="1" applyBorder="1" applyAlignment="1" applyProtection="1">
      <alignment horizontal="center"/>
    </xf>
    <xf numFmtId="0" fontId="9" fillId="0" borderId="35" xfId="1" applyBorder="1" applyAlignment="1" applyProtection="1">
      <alignment horizontal="left"/>
      <protection locked="0"/>
    </xf>
    <xf numFmtId="0" fontId="9" fillId="0" borderId="36" xfId="1" applyBorder="1" applyAlignment="1" applyProtection="1">
      <alignment horizontal="left"/>
      <protection locked="0"/>
    </xf>
    <xf numFmtId="0" fontId="9" fillId="0" borderId="128" xfId="1" applyBorder="1" applyAlignment="1" applyProtection="1">
      <alignment horizontal="left"/>
      <protection locked="0"/>
    </xf>
    <xf numFmtId="0" fontId="9" fillId="0" borderId="39" xfId="1" applyBorder="1" applyAlignment="1" applyProtection="1">
      <alignment horizontal="left"/>
      <protection locked="0"/>
    </xf>
    <xf numFmtId="0" fontId="9" fillId="0" borderId="40" xfId="1" applyBorder="1" applyAlignment="1" applyProtection="1">
      <alignment horizontal="left"/>
      <protection locked="0"/>
    </xf>
    <xf numFmtId="0" fontId="9" fillId="0" borderId="44" xfId="1" applyBorder="1" applyAlignment="1" applyProtection="1">
      <alignment horizontal="left"/>
      <protection locked="0"/>
    </xf>
    <xf numFmtId="0" fontId="9" fillId="0" borderId="127" xfId="1" applyBorder="1" applyAlignment="1" applyProtection="1">
      <alignment horizontal="left"/>
      <protection locked="0"/>
    </xf>
    <xf numFmtId="0" fontId="9" fillId="0" borderId="48" xfId="1" applyBorder="1" applyAlignment="1" applyProtection="1">
      <alignment horizontal="left"/>
      <protection locked="0"/>
    </xf>
    <xf numFmtId="0" fontId="9" fillId="0" borderId="50" xfId="1" applyBorder="1" applyAlignment="1" applyProtection="1">
      <alignment horizontal="left"/>
      <protection locked="0"/>
    </xf>
    <xf numFmtId="0" fontId="9" fillId="0" borderId="45" xfId="1" applyBorder="1" applyAlignment="1" applyProtection="1">
      <alignment horizontal="left"/>
      <protection locked="0"/>
    </xf>
    <xf numFmtId="0" fontId="9" fillId="0" borderId="46" xfId="1" applyBorder="1" applyAlignment="1" applyProtection="1">
      <alignment horizontal="left"/>
      <protection locked="0"/>
    </xf>
    <xf numFmtId="0" fontId="9" fillId="0" borderId="122" xfId="1" applyBorder="1" applyAlignment="1" applyProtection="1">
      <alignment horizontal="left"/>
      <protection locked="0"/>
    </xf>
    <xf numFmtId="0" fontId="10" fillId="0" borderId="123" xfId="1" applyFont="1" applyBorder="1" applyAlignment="1" applyProtection="1">
      <alignment horizontal="center" vertical="center"/>
      <protection locked="0"/>
    </xf>
    <xf numFmtId="0" fontId="10" fillId="0" borderId="26" xfId="1" applyFont="1" applyBorder="1" applyAlignment="1" applyProtection="1">
      <alignment horizontal="center" vertical="center"/>
      <protection locked="0"/>
    </xf>
    <xf numFmtId="0" fontId="17" fillId="3" borderId="123" xfId="1" applyFont="1" applyFill="1" applyBorder="1" applyAlignment="1" applyProtection="1">
      <alignment horizontal="center" vertical="center"/>
    </xf>
    <xf numFmtId="0" fontId="17" fillId="3" borderId="26" xfId="1" applyFont="1" applyFill="1" applyBorder="1" applyAlignment="1" applyProtection="1">
      <alignment horizontal="center" vertical="center"/>
    </xf>
    <xf numFmtId="0" fontId="17" fillId="3" borderId="27" xfId="1" applyFont="1" applyFill="1" applyBorder="1" applyAlignment="1" applyProtection="1">
      <alignment horizontal="center" vertical="center"/>
    </xf>
    <xf numFmtId="0" fontId="18" fillId="0" borderId="62" xfId="1" applyFont="1" applyBorder="1" applyAlignment="1" applyProtection="1">
      <alignment horizontal="center" textRotation="90"/>
    </xf>
    <xf numFmtId="0" fontId="18" fillId="0" borderId="124" xfId="1" applyFont="1" applyBorder="1" applyAlignment="1" applyProtection="1">
      <alignment horizontal="center" textRotation="90"/>
    </xf>
    <xf numFmtId="0" fontId="18" fillId="0" borderId="125" xfId="1" applyFont="1" applyBorder="1" applyAlignment="1" applyProtection="1">
      <alignment horizontal="center" textRotation="90"/>
    </xf>
    <xf numFmtId="0" fontId="10" fillId="3" borderId="116" xfId="1" applyFont="1" applyFill="1" applyBorder="1" applyAlignment="1" applyProtection="1">
      <alignment horizontal="center" vertical="center" textRotation="90"/>
      <protection locked="0"/>
    </xf>
    <xf numFmtId="0" fontId="10" fillId="3" borderId="126" xfId="1" applyFont="1" applyFill="1" applyBorder="1" applyAlignment="1" applyProtection="1">
      <alignment horizontal="center" vertical="center" textRotation="90"/>
      <protection locked="0"/>
    </xf>
    <xf numFmtId="0" fontId="10" fillId="0" borderId="90" xfId="1" applyFont="1" applyBorder="1" applyAlignment="1" applyProtection="1">
      <alignment horizontal="center" vertical="center"/>
    </xf>
    <xf numFmtId="0" fontId="10" fillId="0" borderId="67" xfId="1" applyFont="1" applyBorder="1" applyAlignment="1" applyProtection="1">
      <alignment horizontal="center" vertical="center"/>
    </xf>
    <xf numFmtId="0" fontId="10" fillId="0" borderId="91" xfId="1" applyFont="1" applyBorder="1" applyAlignment="1" applyProtection="1">
      <alignment horizontal="center" vertical="center"/>
    </xf>
    <xf numFmtId="0" fontId="10" fillId="0" borderId="120" xfId="1" applyFont="1" applyBorder="1" applyAlignment="1" applyProtection="1">
      <alignment horizontal="center" vertical="center"/>
    </xf>
    <xf numFmtId="0" fontId="10" fillId="0" borderId="114" xfId="1" applyFont="1" applyBorder="1" applyAlignment="1" applyProtection="1">
      <alignment horizontal="center" vertical="center"/>
    </xf>
    <xf numFmtId="0" fontId="10" fillId="0" borderId="84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1" fillId="0" borderId="114" xfId="1" applyFont="1" applyBorder="1" applyAlignment="1" applyProtection="1">
      <alignment horizontal="center"/>
      <protection locked="0"/>
    </xf>
    <xf numFmtId="0" fontId="11" fillId="0" borderId="84" xfId="1" applyFont="1" applyBorder="1" applyAlignment="1" applyProtection="1">
      <alignment horizontal="center"/>
      <protection locked="0"/>
    </xf>
    <xf numFmtId="0" fontId="11" fillId="0" borderId="22" xfId="1" applyFont="1" applyBorder="1" applyAlignment="1" applyProtection="1">
      <alignment horizontal="center"/>
      <protection locked="0"/>
    </xf>
    <xf numFmtId="0" fontId="11" fillId="0" borderId="115" xfId="1" applyFont="1" applyBorder="1" applyAlignment="1" applyProtection="1">
      <alignment horizontal="center"/>
      <protection locked="0"/>
    </xf>
    <xf numFmtId="0" fontId="11" fillId="0" borderId="116" xfId="1" applyFont="1" applyBorder="1" applyAlignment="1" applyProtection="1">
      <alignment horizontal="center" vertical="center"/>
    </xf>
    <xf numFmtId="0" fontId="11" fillId="0" borderId="117" xfId="1" applyFont="1" applyBorder="1" applyAlignment="1" applyProtection="1">
      <alignment horizontal="center" vertical="center"/>
    </xf>
    <xf numFmtId="0" fontId="19" fillId="0" borderId="9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18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119" xfId="1" applyFont="1" applyBorder="1" applyAlignment="1" applyProtection="1">
      <alignment horizontal="center" vertical="center"/>
      <protection locked="0"/>
    </xf>
    <xf numFmtId="0" fontId="11" fillId="0" borderId="121" xfId="1" applyFont="1" applyBorder="1" applyAlignment="1" applyProtection="1">
      <alignment horizontal="center"/>
      <protection locked="0"/>
    </xf>
    <xf numFmtId="0" fontId="11" fillId="0" borderId="46" xfId="1" applyFont="1" applyBorder="1" applyAlignment="1" applyProtection="1">
      <alignment horizontal="center"/>
      <protection locked="0"/>
    </xf>
    <xf numFmtId="0" fontId="11" fillId="0" borderId="77" xfId="1" applyFont="1" applyBorder="1" applyAlignment="1" applyProtection="1">
      <alignment horizontal="center"/>
      <protection locked="0"/>
    </xf>
    <xf numFmtId="20" fontId="11" fillId="0" borderId="121" xfId="1" applyNumberFormat="1" applyFont="1" applyBorder="1" applyAlignment="1" applyProtection="1">
      <alignment horizontal="center"/>
      <protection locked="0"/>
    </xf>
    <xf numFmtId="0" fontId="10" fillId="0" borderId="46" xfId="1" applyFont="1" applyBorder="1" applyAlignment="1" applyProtection="1">
      <alignment horizontal="right" vertical="center"/>
    </xf>
    <xf numFmtId="0" fontId="10" fillId="0" borderId="122" xfId="1" applyFont="1" applyBorder="1" applyAlignment="1" applyProtection="1">
      <alignment horizontal="right" vertical="center"/>
    </xf>
    <xf numFmtId="0" fontId="10" fillId="0" borderId="111" xfId="1" applyFont="1" applyFill="1" applyBorder="1" applyAlignment="1" applyProtection="1">
      <alignment horizontal="center" vertical="center"/>
    </xf>
    <xf numFmtId="0" fontId="10" fillId="0" borderId="112" xfId="1" applyFont="1" applyFill="1" applyBorder="1" applyAlignment="1" applyProtection="1">
      <alignment horizontal="center" vertical="center"/>
    </xf>
    <xf numFmtId="0" fontId="10" fillId="0" borderId="113" xfId="1" applyFont="1" applyFill="1" applyBorder="1" applyAlignment="1" applyProtection="1">
      <alignment horizontal="center" vertical="center"/>
    </xf>
    <xf numFmtId="14" fontId="8" fillId="0" borderId="132" xfId="1" applyNumberFormat="1" applyFont="1" applyBorder="1" applyAlignment="1" applyProtection="1">
      <alignment horizontal="left"/>
    </xf>
    <xf numFmtId="0" fontId="27" fillId="0" borderId="17" xfId="0" applyFont="1" applyBorder="1" applyAlignment="1">
      <alignment horizontal="left" wrapText="1" indent="1"/>
    </xf>
    <xf numFmtId="0" fontId="27" fillId="0" borderId="18" xfId="0" applyFont="1" applyBorder="1" applyAlignment="1">
      <alignment horizontal="left" wrapText="1" indent="1"/>
    </xf>
    <xf numFmtId="0" fontId="25" fillId="0" borderId="0" xfId="0" applyFont="1" applyAlignment="1">
      <alignment horizontal="center"/>
    </xf>
    <xf numFmtId="0" fontId="32" fillId="0" borderId="133" xfId="0" applyFont="1" applyBorder="1" applyAlignment="1">
      <alignment horizontal="left" wrapText="1" indent="1"/>
    </xf>
    <xf numFmtId="0" fontId="32" fillId="0" borderId="0" xfId="0" applyFont="1" applyBorder="1" applyAlignment="1">
      <alignment horizontal="left" wrapText="1" indent="1"/>
    </xf>
    <xf numFmtId="0" fontId="32" fillId="0" borderId="134" xfId="0" applyFont="1" applyBorder="1" applyAlignment="1">
      <alignment horizontal="left" wrapText="1" indent="1"/>
    </xf>
    <xf numFmtId="0" fontId="27" fillId="0" borderId="133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 applyProtection="1">
      <alignment horizontal="left" indent="1"/>
      <protection locked="0"/>
    </xf>
    <xf numFmtId="0" fontId="32" fillId="0" borderId="0" xfId="0" applyFont="1" applyBorder="1" applyAlignment="1" applyProtection="1">
      <alignment horizontal="left" indent="1"/>
      <protection locked="0"/>
    </xf>
    <xf numFmtId="0" fontId="27" fillId="2" borderId="133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0" fontId="27" fillId="2" borderId="13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34" xfId="0" applyBorder="1" applyAlignment="1">
      <alignment wrapText="1"/>
    </xf>
    <xf numFmtId="0" fontId="27" fillId="0" borderId="134" xfId="0" applyFont="1" applyBorder="1" applyAlignment="1">
      <alignment wrapText="1"/>
    </xf>
    <xf numFmtId="0" fontId="15" fillId="0" borderId="20" xfId="0" applyFont="1" applyBorder="1" applyAlignment="1"/>
    <xf numFmtId="0" fontId="0" fillId="0" borderId="2" xfId="0" applyBorder="1" applyAlignment="1"/>
    <xf numFmtId="0" fontId="0" fillId="0" borderId="74" xfId="0" applyBorder="1" applyAlignment="1"/>
    <xf numFmtId="0" fontId="15" fillId="0" borderId="141" xfId="0" applyFont="1" applyBorder="1" applyAlignment="1"/>
    <xf numFmtId="0" fontId="15" fillId="0" borderId="40" xfId="0" applyFont="1" applyBorder="1" applyAlignment="1"/>
    <xf numFmtId="0" fontId="15" fillId="0" borderId="139" xfId="0" applyFont="1" applyBorder="1" applyAlignment="1"/>
    <xf numFmtId="0" fontId="15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8" fillId="2" borderId="135" xfId="0" applyFont="1" applyFill="1" applyBorder="1" applyAlignment="1">
      <alignment horizontal="center" wrapText="1"/>
    </xf>
    <xf numFmtId="0" fontId="29" fillId="2" borderId="38" xfId="0" applyFont="1" applyFill="1" applyBorder="1" applyAlignment="1">
      <alignment horizontal="center" wrapText="1"/>
    </xf>
    <xf numFmtId="0" fontId="29" fillId="2" borderId="21" xfId="0" applyFont="1" applyFill="1" applyBorder="1" applyAlignment="1">
      <alignment horizontal="center" wrapText="1"/>
    </xf>
    <xf numFmtId="0" fontId="31" fillId="2" borderId="135" xfId="0" applyFont="1" applyFill="1" applyBorder="1" applyAlignment="1">
      <alignment wrapText="1"/>
    </xf>
    <xf numFmtId="0" fontId="31" fillId="2" borderId="38" xfId="0" applyFont="1" applyFill="1" applyBorder="1" applyAlignment="1">
      <alignment wrapText="1"/>
    </xf>
    <xf numFmtId="0" fontId="31" fillId="2" borderId="21" xfId="0" applyFont="1" applyFill="1" applyBorder="1" applyAlignment="1">
      <alignment wrapText="1"/>
    </xf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133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7" fillId="2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7" fillId="2" borderId="11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" fontId="0" fillId="0" borderId="14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" fontId="0" fillId="0" borderId="15" xfId="0" applyNumberFormat="1" applyBorder="1" applyAlignment="1">
      <alignment horizontal="center" vertical="center"/>
    </xf>
    <xf numFmtId="0" fontId="0" fillId="0" borderId="96" xfId="0" applyBorder="1" applyAlignment="1">
      <alignment horizontal="center" wrapText="1"/>
    </xf>
    <xf numFmtId="0" fontId="0" fillId="0" borderId="94" xfId="0" applyBorder="1" applyAlignment="1">
      <alignment horizontal="center" wrapText="1"/>
    </xf>
    <xf numFmtId="0" fontId="0" fillId="0" borderId="95" xfId="0" applyBorder="1" applyAlignment="1">
      <alignment horizontal="center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38100</xdr:rowOff>
    </xdr:from>
    <xdr:to>
      <xdr:col>30</xdr:col>
      <xdr:colOff>190500</xdr:colOff>
      <xdr:row>2</xdr:row>
      <xdr:rowOff>219075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152400</xdr:rowOff>
    </xdr:from>
    <xdr:to>
      <xdr:col>5</xdr:col>
      <xdr:colOff>228600</xdr:colOff>
      <xdr:row>3</xdr:row>
      <xdr:rowOff>9525</xdr:rowOff>
    </xdr:to>
    <xdr:pic>
      <xdr:nvPicPr>
        <xdr:cNvPr id="1038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16954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2499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2500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2501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2502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2503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2504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2505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2506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</xdr:row>
      <xdr:rowOff>28575</xdr:rowOff>
    </xdr:from>
    <xdr:to>
      <xdr:col>33</xdr:col>
      <xdr:colOff>133350</xdr:colOff>
      <xdr:row>2</xdr:row>
      <xdr:rowOff>314325</xdr:rowOff>
    </xdr:to>
    <xdr:pic>
      <xdr:nvPicPr>
        <xdr:cNvPr id="250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72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2508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2509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2510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2511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2512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2513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2514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2515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43</xdr:row>
      <xdr:rowOff>28575</xdr:rowOff>
    </xdr:from>
    <xdr:to>
      <xdr:col>33</xdr:col>
      <xdr:colOff>133350</xdr:colOff>
      <xdr:row>45</xdr:row>
      <xdr:rowOff>76200</xdr:rowOff>
    </xdr:to>
    <xdr:pic>
      <xdr:nvPicPr>
        <xdr:cNvPr id="251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00869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2517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2518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2519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2520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2521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2522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2523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2524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84</xdr:row>
      <xdr:rowOff>28575</xdr:rowOff>
    </xdr:from>
    <xdr:to>
      <xdr:col>33</xdr:col>
      <xdr:colOff>133350</xdr:colOff>
      <xdr:row>86</xdr:row>
      <xdr:rowOff>76200</xdr:rowOff>
    </xdr:to>
    <xdr:pic>
      <xdr:nvPicPr>
        <xdr:cNvPr id="25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89833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2526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2527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2528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2529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2530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2531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2532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2533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125</xdr:row>
      <xdr:rowOff>28575</xdr:rowOff>
    </xdr:from>
    <xdr:to>
      <xdr:col>33</xdr:col>
      <xdr:colOff>133350</xdr:colOff>
      <xdr:row>127</xdr:row>
      <xdr:rowOff>76200</xdr:rowOff>
    </xdr:to>
    <xdr:pic>
      <xdr:nvPicPr>
        <xdr:cNvPr id="253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78701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2535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2536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2537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2538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2539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2540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2541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2542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166</xdr:row>
      <xdr:rowOff>28575</xdr:rowOff>
    </xdr:from>
    <xdr:to>
      <xdr:col>33</xdr:col>
      <xdr:colOff>133350</xdr:colOff>
      <xdr:row>168</xdr:row>
      <xdr:rowOff>76200</xdr:rowOff>
    </xdr:to>
    <xdr:pic>
      <xdr:nvPicPr>
        <xdr:cNvPr id="254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67474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2544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2545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2546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2547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2548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2549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2550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2551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207</xdr:row>
      <xdr:rowOff>28575</xdr:rowOff>
    </xdr:from>
    <xdr:to>
      <xdr:col>33</xdr:col>
      <xdr:colOff>133350</xdr:colOff>
      <xdr:row>209</xdr:row>
      <xdr:rowOff>76200</xdr:rowOff>
    </xdr:to>
    <xdr:pic>
      <xdr:nvPicPr>
        <xdr:cNvPr id="255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6247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2553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2554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2555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2556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2557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2558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2559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2560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248</xdr:row>
      <xdr:rowOff>28575</xdr:rowOff>
    </xdr:from>
    <xdr:to>
      <xdr:col>33</xdr:col>
      <xdr:colOff>133350</xdr:colOff>
      <xdr:row>250</xdr:row>
      <xdr:rowOff>76200</xdr:rowOff>
    </xdr:to>
    <xdr:pic>
      <xdr:nvPicPr>
        <xdr:cNvPr id="256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45306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2562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2563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2564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2565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2566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2567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2568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2569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289</xdr:row>
      <xdr:rowOff>28575</xdr:rowOff>
    </xdr:from>
    <xdr:to>
      <xdr:col>33</xdr:col>
      <xdr:colOff>133350</xdr:colOff>
      <xdr:row>291</xdr:row>
      <xdr:rowOff>76200</xdr:rowOff>
    </xdr:to>
    <xdr:pic>
      <xdr:nvPicPr>
        <xdr:cNvPr id="257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63398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2571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2572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2573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2574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2575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2576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2577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2578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330</xdr:row>
      <xdr:rowOff>28575</xdr:rowOff>
    </xdr:from>
    <xdr:to>
      <xdr:col>33</xdr:col>
      <xdr:colOff>133350</xdr:colOff>
      <xdr:row>332</xdr:row>
      <xdr:rowOff>76200</xdr:rowOff>
    </xdr:to>
    <xdr:pic>
      <xdr:nvPicPr>
        <xdr:cNvPr id="257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23423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2580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2581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2582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2583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2584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2585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2586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2587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371</xdr:row>
      <xdr:rowOff>28575</xdr:rowOff>
    </xdr:from>
    <xdr:to>
      <xdr:col>33</xdr:col>
      <xdr:colOff>133350</xdr:colOff>
      <xdr:row>373</xdr:row>
      <xdr:rowOff>76200</xdr:rowOff>
    </xdr:to>
    <xdr:pic>
      <xdr:nvPicPr>
        <xdr:cNvPr id="258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812577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3559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3560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3561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3562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3563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3564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3565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3566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</xdr:row>
      <xdr:rowOff>28575</xdr:rowOff>
    </xdr:from>
    <xdr:to>
      <xdr:col>33</xdr:col>
      <xdr:colOff>133350</xdr:colOff>
      <xdr:row>2</xdr:row>
      <xdr:rowOff>314325</xdr:rowOff>
    </xdr:to>
    <xdr:pic>
      <xdr:nvPicPr>
        <xdr:cNvPr id="356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72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3568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3569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3570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3571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3572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3573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3574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3575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43</xdr:row>
      <xdr:rowOff>28575</xdr:rowOff>
    </xdr:from>
    <xdr:to>
      <xdr:col>33</xdr:col>
      <xdr:colOff>133350</xdr:colOff>
      <xdr:row>45</xdr:row>
      <xdr:rowOff>76200</xdr:rowOff>
    </xdr:to>
    <xdr:pic>
      <xdr:nvPicPr>
        <xdr:cNvPr id="357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00869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3577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3578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3579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3580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3581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3582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3583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3584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84</xdr:row>
      <xdr:rowOff>28575</xdr:rowOff>
    </xdr:from>
    <xdr:to>
      <xdr:col>33</xdr:col>
      <xdr:colOff>133350</xdr:colOff>
      <xdr:row>86</xdr:row>
      <xdr:rowOff>76200</xdr:rowOff>
    </xdr:to>
    <xdr:pic>
      <xdr:nvPicPr>
        <xdr:cNvPr id="358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89833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3586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3587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3588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3589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3590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3591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3592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3593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125</xdr:row>
      <xdr:rowOff>28575</xdr:rowOff>
    </xdr:from>
    <xdr:to>
      <xdr:col>33</xdr:col>
      <xdr:colOff>133350</xdr:colOff>
      <xdr:row>127</xdr:row>
      <xdr:rowOff>76200</xdr:rowOff>
    </xdr:to>
    <xdr:pic>
      <xdr:nvPicPr>
        <xdr:cNvPr id="359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78701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3595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3596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3597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3598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3599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3600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3601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3602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166</xdr:row>
      <xdr:rowOff>28575</xdr:rowOff>
    </xdr:from>
    <xdr:to>
      <xdr:col>33</xdr:col>
      <xdr:colOff>133350</xdr:colOff>
      <xdr:row>168</xdr:row>
      <xdr:rowOff>76200</xdr:rowOff>
    </xdr:to>
    <xdr:pic>
      <xdr:nvPicPr>
        <xdr:cNvPr id="360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67474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3604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3605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3606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3607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3608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3609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3610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3611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207</xdr:row>
      <xdr:rowOff>28575</xdr:rowOff>
    </xdr:from>
    <xdr:to>
      <xdr:col>33</xdr:col>
      <xdr:colOff>133350</xdr:colOff>
      <xdr:row>209</xdr:row>
      <xdr:rowOff>76200</xdr:rowOff>
    </xdr:to>
    <xdr:pic>
      <xdr:nvPicPr>
        <xdr:cNvPr id="361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6247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3613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3614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3615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3616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3617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3618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3619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3620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248</xdr:row>
      <xdr:rowOff>28575</xdr:rowOff>
    </xdr:from>
    <xdr:to>
      <xdr:col>33</xdr:col>
      <xdr:colOff>133350</xdr:colOff>
      <xdr:row>250</xdr:row>
      <xdr:rowOff>76200</xdr:rowOff>
    </xdr:to>
    <xdr:pic>
      <xdr:nvPicPr>
        <xdr:cNvPr id="362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45306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3622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3623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3624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3625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3626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3627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3628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3629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289</xdr:row>
      <xdr:rowOff>28575</xdr:rowOff>
    </xdr:from>
    <xdr:to>
      <xdr:col>33</xdr:col>
      <xdr:colOff>133350</xdr:colOff>
      <xdr:row>291</xdr:row>
      <xdr:rowOff>76200</xdr:rowOff>
    </xdr:to>
    <xdr:pic>
      <xdr:nvPicPr>
        <xdr:cNvPr id="363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63398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3631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3632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3633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3634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3635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3636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3637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3638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330</xdr:row>
      <xdr:rowOff>28575</xdr:rowOff>
    </xdr:from>
    <xdr:to>
      <xdr:col>33</xdr:col>
      <xdr:colOff>133350</xdr:colOff>
      <xdr:row>332</xdr:row>
      <xdr:rowOff>76200</xdr:rowOff>
    </xdr:to>
    <xdr:pic>
      <xdr:nvPicPr>
        <xdr:cNvPr id="363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23423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3640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3641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3642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3643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3644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3645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3646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3647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371</xdr:row>
      <xdr:rowOff>28575</xdr:rowOff>
    </xdr:from>
    <xdr:to>
      <xdr:col>33</xdr:col>
      <xdr:colOff>133350</xdr:colOff>
      <xdr:row>373</xdr:row>
      <xdr:rowOff>76200</xdr:rowOff>
    </xdr:to>
    <xdr:pic>
      <xdr:nvPicPr>
        <xdr:cNvPr id="364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812577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435</xdr:row>
      <xdr:rowOff>66675</xdr:rowOff>
    </xdr:from>
    <xdr:to>
      <xdr:col>10</xdr:col>
      <xdr:colOff>76200</xdr:colOff>
      <xdr:row>435</xdr:row>
      <xdr:rowOff>180975</xdr:rowOff>
    </xdr:to>
    <xdr:sp macro="" textlink="">
      <xdr:nvSpPr>
        <xdr:cNvPr id="3649" name="Rectangle 2"/>
        <xdr:cNvSpPr>
          <a:spLocks noChangeArrowheads="1"/>
        </xdr:cNvSpPr>
      </xdr:nvSpPr>
      <xdr:spPr bwMode="auto">
        <a:xfrm>
          <a:off x="17811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435</xdr:row>
      <xdr:rowOff>66675</xdr:rowOff>
    </xdr:from>
    <xdr:to>
      <xdr:col>15</xdr:col>
      <xdr:colOff>104775</xdr:colOff>
      <xdr:row>435</xdr:row>
      <xdr:rowOff>180975</xdr:rowOff>
    </xdr:to>
    <xdr:sp macro="" textlink="">
      <xdr:nvSpPr>
        <xdr:cNvPr id="3650" name="Rectangle 17"/>
        <xdr:cNvSpPr>
          <a:spLocks noChangeArrowheads="1"/>
        </xdr:cNvSpPr>
      </xdr:nvSpPr>
      <xdr:spPr bwMode="auto">
        <a:xfrm>
          <a:off x="28098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435</xdr:row>
      <xdr:rowOff>66675</xdr:rowOff>
    </xdr:from>
    <xdr:to>
      <xdr:col>17</xdr:col>
      <xdr:colOff>95250</xdr:colOff>
      <xdr:row>435</xdr:row>
      <xdr:rowOff>180975</xdr:rowOff>
    </xdr:to>
    <xdr:sp macro="" textlink="">
      <xdr:nvSpPr>
        <xdr:cNvPr id="3651" name="Rectangle 18"/>
        <xdr:cNvSpPr>
          <a:spLocks noChangeArrowheads="1"/>
        </xdr:cNvSpPr>
      </xdr:nvSpPr>
      <xdr:spPr bwMode="auto">
        <a:xfrm>
          <a:off x="32004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435</xdr:row>
      <xdr:rowOff>66675</xdr:rowOff>
    </xdr:from>
    <xdr:to>
      <xdr:col>8</xdr:col>
      <xdr:colOff>142875</xdr:colOff>
      <xdr:row>435</xdr:row>
      <xdr:rowOff>180975</xdr:rowOff>
    </xdr:to>
    <xdr:sp macro="" textlink="">
      <xdr:nvSpPr>
        <xdr:cNvPr id="3652" name="Rectangle 2"/>
        <xdr:cNvSpPr>
          <a:spLocks noChangeArrowheads="1"/>
        </xdr:cNvSpPr>
      </xdr:nvSpPr>
      <xdr:spPr bwMode="auto">
        <a:xfrm>
          <a:off x="14478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435</xdr:row>
      <xdr:rowOff>66675</xdr:rowOff>
    </xdr:from>
    <xdr:to>
      <xdr:col>10</xdr:col>
      <xdr:colOff>76200</xdr:colOff>
      <xdr:row>435</xdr:row>
      <xdr:rowOff>180975</xdr:rowOff>
    </xdr:to>
    <xdr:sp macro="" textlink="">
      <xdr:nvSpPr>
        <xdr:cNvPr id="3653" name="Rectangle 2"/>
        <xdr:cNvSpPr>
          <a:spLocks noChangeArrowheads="1"/>
        </xdr:cNvSpPr>
      </xdr:nvSpPr>
      <xdr:spPr bwMode="auto">
        <a:xfrm>
          <a:off x="17811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435</xdr:row>
      <xdr:rowOff>66675</xdr:rowOff>
    </xdr:from>
    <xdr:to>
      <xdr:col>15</xdr:col>
      <xdr:colOff>104775</xdr:colOff>
      <xdr:row>435</xdr:row>
      <xdr:rowOff>180975</xdr:rowOff>
    </xdr:to>
    <xdr:sp macro="" textlink="">
      <xdr:nvSpPr>
        <xdr:cNvPr id="3654" name="Rectangle 17"/>
        <xdr:cNvSpPr>
          <a:spLocks noChangeArrowheads="1"/>
        </xdr:cNvSpPr>
      </xdr:nvSpPr>
      <xdr:spPr bwMode="auto">
        <a:xfrm>
          <a:off x="28098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435</xdr:row>
      <xdr:rowOff>66675</xdr:rowOff>
    </xdr:from>
    <xdr:to>
      <xdr:col>17</xdr:col>
      <xdr:colOff>95250</xdr:colOff>
      <xdr:row>435</xdr:row>
      <xdr:rowOff>180975</xdr:rowOff>
    </xdr:to>
    <xdr:sp macro="" textlink="">
      <xdr:nvSpPr>
        <xdr:cNvPr id="3655" name="Rectangle 18"/>
        <xdr:cNvSpPr>
          <a:spLocks noChangeArrowheads="1"/>
        </xdr:cNvSpPr>
      </xdr:nvSpPr>
      <xdr:spPr bwMode="auto">
        <a:xfrm>
          <a:off x="32004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435</xdr:row>
      <xdr:rowOff>66675</xdr:rowOff>
    </xdr:from>
    <xdr:to>
      <xdr:col>8</xdr:col>
      <xdr:colOff>142875</xdr:colOff>
      <xdr:row>435</xdr:row>
      <xdr:rowOff>180975</xdr:rowOff>
    </xdr:to>
    <xdr:sp macro="" textlink="">
      <xdr:nvSpPr>
        <xdr:cNvPr id="3656" name="Rectangle 2"/>
        <xdr:cNvSpPr>
          <a:spLocks noChangeArrowheads="1"/>
        </xdr:cNvSpPr>
      </xdr:nvSpPr>
      <xdr:spPr bwMode="auto">
        <a:xfrm>
          <a:off x="14478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412</xdr:row>
      <xdr:rowOff>28575</xdr:rowOff>
    </xdr:from>
    <xdr:to>
      <xdr:col>33</xdr:col>
      <xdr:colOff>133350</xdr:colOff>
      <xdr:row>414</xdr:row>
      <xdr:rowOff>76200</xdr:rowOff>
    </xdr:to>
    <xdr:pic>
      <xdr:nvPicPr>
        <xdr:cNvPr id="365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01922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457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458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459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460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461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462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463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464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</xdr:row>
      <xdr:rowOff>28575</xdr:rowOff>
    </xdr:from>
    <xdr:to>
      <xdr:col>33</xdr:col>
      <xdr:colOff>133350</xdr:colOff>
      <xdr:row>2</xdr:row>
      <xdr:rowOff>314325</xdr:rowOff>
    </xdr:to>
    <xdr:pic>
      <xdr:nvPicPr>
        <xdr:cNvPr id="446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72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4466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4467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4468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4469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4470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4471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4472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4473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43</xdr:row>
      <xdr:rowOff>28575</xdr:rowOff>
    </xdr:from>
    <xdr:to>
      <xdr:col>33</xdr:col>
      <xdr:colOff>133350</xdr:colOff>
      <xdr:row>45</xdr:row>
      <xdr:rowOff>76200</xdr:rowOff>
    </xdr:to>
    <xdr:pic>
      <xdr:nvPicPr>
        <xdr:cNvPr id="447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00869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4475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4476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4477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4478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4479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4480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4481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4482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84</xdr:row>
      <xdr:rowOff>28575</xdr:rowOff>
    </xdr:from>
    <xdr:to>
      <xdr:col>33</xdr:col>
      <xdr:colOff>133350</xdr:colOff>
      <xdr:row>86</xdr:row>
      <xdr:rowOff>76200</xdr:rowOff>
    </xdr:to>
    <xdr:pic>
      <xdr:nvPicPr>
        <xdr:cNvPr id="448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89833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4484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4485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4486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4487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4488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4489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4490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4491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125</xdr:row>
      <xdr:rowOff>28575</xdr:rowOff>
    </xdr:from>
    <xdr:to>
      <xdr:col>33</xdr:col>
      <xdr:colOff>133350</xdr:colOff>
      <xdr:row>127</xdr:row>
      <xdr:rowOff>76200</xdr:rowOff>
    </xdr:to>
    <xdr:pic>
      <xdr:nvPicPr>
        <xdr:cNvPr id="449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78701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4493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4494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4495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4496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4497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4498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4499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4500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166</xdr:row>
      <xdr:rowOff>28575</xdr:rowOff>
    </xdr:from>
    <xdr:to>
      <xdr:col>33</xdr:col>
      <xdr:colOff>133350</xdr:colOff>
      <xdr:row>168</xdr:row>
      <xdr:rowOff>76200</xdr:rowOff>
    </xdr:to>
    <xdr:pic>
      <xdr:nvPicPr>
        <xdr:cNvPr id="450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67474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4502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4503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4504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4505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4506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4507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4508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4509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207</xdr:row>
      <xdr:rowOff>28575</xdr:rowOff>
    </xdr:from>
    <xdr:to>
      <xdr:col>33</xdr:col>
      <xdr:colOff>133350</xdr:colOff>
      <xdr:row>209</xdr:row>
      <xdr:rowOff>76200</xdr:rowOff>
    </xdr:to>
    <xdr:pic>
      <xdr:nvPicPr>
        <xdr:cNvPr id="451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6247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4511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4512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4513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4514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4515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4516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4517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4518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248</xdr:row>
      <xdr:rowOff>28575</xdr:rowOff>
    </xdr:from>
    <xdr:to>
      <xdr:col>33</xdr:col>
      <xdr:colOff>133350</xdr:colOff>
      <xdr:row>250</xdr:row>
      <xdr:rowOff>76200</xdr:rowOff>
    </xdr:to>
    <xdr:pic>
      <xdr:nvPicPr>
        <xdr:cNvPr id="451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45306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4520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4521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4522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4523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4524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4525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4526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4527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289</xdr:row>
      <xdr:rowOff>28575</xdr:rowOff>
    </xdr:from>
    <xdr:to>
      <xdr:col>33</xdr:col>
      <xdr:colOff>133350</xdr:colOff>
      <xdr:row>291</xdr:row>
      <xdr:rowOff>76200</xdr:rowOff>
    </xdr:to>
    <xdr:pic>
      <xdr:nvPicPr>
        <xdr:cNvPr id="452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63398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4529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4530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4531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4532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4533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4534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4535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4536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330</xdr:row>
      <xdr:rowOff>28575</xdr:rowOff>
    </xdr:from>
    <xdr:to>
      <xdr:col>33</xdr:col>
      <xdr:colOff>133350</xdr:colOff>
      <xdr:row>332</xdr:row>
      <xdr:rowOff>76200</xdr:rowOff>
    </xdr:to>
    <xdr:pic>
      <xdr:nvPicPr>
        <xdr:cNvPr id="453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23423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4538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4539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4540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4541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4542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4543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4544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4545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371</xdr:row>
      <xdr:rowOff>28575</xdr:rowOff>
    </xdr:from>
    <xdr:to>
      <xdr:col>33</xdr:col>
      <xdr:colOff>133350</xdr:colOff>
      <xdr:row>373</xdr:row>
      <xdr:rowOff>76200</xdr:rowOff>
    </xdr:to>
    <xdr:pic>
      <xdr:nvPicPr>
        <xdr:cNvPr id="454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812577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5418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5419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5420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5421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5422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5423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5424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5425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</xdr:row>
      <xdr:rowOff>28575</xdr:rowOff>
    </xdr:from>
    <xdr:to>
      <xdr:col>33</xdr:col>
      <xdr:colOff>133350</xdr:colOff>
      <xdr:row>2</xdr:row>
      <xdr:rowOff>314325</xdr:rowOff>
    </xdr:to>
    <xdr:pic>
      <xdr:nvPicPr>
        <xdr:cNvPr id="542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72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5427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5428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5429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5430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66</xdr:row>
      <xdr:rowOff>66675</xdr:rowOff>
    </xdr:from>
    <xdr:to>
      <xdr:col>10</xdr:col>
      <xdr:colOff>76200</xdr:colOff>
      <xdr:row>66</xdr:row>
      <xdr:rowOff>180975</xdr:rowOff>
    </xdr:to>
    <xdr:sp macro="" textlink="">
      <xdr:nvSpPr>
        <xdr:cNvPr id="5431" name="Rectangle 2"/>
        <xdr:cNvSpPr>
          <a:spLocks noChangeArrowheads="1"/>
        </xdr:cNvSpPr>
      </xdr:nvSpPr>
      <xdr:spPr bwMode="auto">
        <a:xfrm>
          <a:off x="17811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66</xdr:row>
      <xdr:rowOff>66675</xdr:rowOff>
    </xdr:from>
    <xdr:to>
      <xdr:col>15</xdr:col>
      <xdr:colOff>104775</xdr:colOff>
      <xdr:row>66</xdr:row>
      <xdr:rowOff>180975</xdr:rowOff>
    </xdr:to>
    <xdr:sp macro="" textlink="">
      <xdr:nvSpPr>
        <xdr:cNvPr id="5432" name="Rectangle 17"/>
        <xdr:cNvSpPr>
          <a:spLocks noChangeArrowheads="1"/>
        </xdr:cNvSpPr>
      </xdr:nvSpPr>
      <xdr:spPr bwMode="auto">
        <a:xfrm>
          <a:off x="2809875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66</xdr:row>
      <xdr:rowOff>66675</xdr:rowOff>
    </xdr:from>
    <xdr:to>
      <xdr:col>17</xdr:col>
      <xdr:colOff>95250</xdr:colOff>
      <xdr:row>66</xdr:row>
      <xdr:rowOff>180975</xdr:rowOff>
    </xdr:to>
    <xdr:sp macro="" textlink="">
      <xdr:nvSpPr>
        <xdr:cNvPr id="5433" name="Rectangle 18"/>
        <xdr:cNvSpPr>
          <a:spLocks noChangeArrowheads="1"/>
        </xdr:cNvSpPr>
      </xdr:nvSpPr>
      <xdr:spPr bwMode="auto">
        <a:xfrm>
          <a:off x="32004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66</xdr:row>
      <xdr:rowOff>66675</xdr:rowOff>
    </xdr:from>
    <xdr:to>
      <xdr:col>8</xdr:col>
      <xdr:colOff>142875</xdr:colOff>
      <xdr:row>66</xdr:row>
      <xdr:rowOff>180975</xdr:rowOff>
    </xdr:to>
    <xdr:sp macro="" textlink="">
      <xdr:nvSpPr>
        <xdr:cNvPr id="5434" name="Rectangle 2"/>
        <xdr:cNvSpPr>
          <a:spLocks noChangeArrowheads="1"/>
        </xdr:cNvSpPr>
      </xdr:nvSpPr>
      <xdr:spPr bwMode="auto">
        <a:xfrm>
          <a:off x="1447800" y="152400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43</xdr:row>
      <xdr:rowOff>28575</xdr:rowOff>
    </xdr:from>
    <xdr:to>
      <xdr:col>33</xdr:col>
      <xdr:colOff>133350</xdr:colOff>
      <xdr:row>45</xdr:row>
      <xdr:rowOff>76200</xdr:rowOff>
    </xdr:to>
    <xdr:pic>
      <xdr:nvPicPr>
        <xdr:cNvPr id="543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00869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5436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5437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5438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5439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107</xdr:row>
      <xdr:rowOff>66675</xdr:rowOff>
    </xdr:from>
    <xdr:to>
      <xdr:col>10</xdr:col>
      <xdr:colOff>76200</xdr:colOff>
      <xdr:row>107</xdr:row>
      <xdr:rowOff>180975</xdr:rowOff>
    </xdr:to>
    <xdr:sp macro="" textlink="">
      <xdr:nvSpPr>
        <xdr:cNvPr id="5440" name="Rectangle 2"/>
        <xdr:cNvSpPr>
          <a:spLocks noChangeArrowheads="1"/>
        </xdr:cNvSpPr>
      </xdr:nvSpPr>
      <xdr:spPr bwMode="auto">
        <a:xfrm>
          <a:off x="17811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107</xdr:row>
      <xdr:rowOff>66675</xdr:rowOff>
    </xdr:from>
    <xdr:to>
      <xdr:col>15</xdr:col>
      <xdr:colOff>104775</xdr:colOff>
      <xdr:row>107</xdr:row>
      <xdr:rowOff>180975</xdr:rowOff>
    </xdr:to>
    <xdr:sp macro="" textlink="">
      <xdr:nvSpPr>
        <xdr:cNvPr id="5441" name="Rectangle 17"/>
        <xdr:cNvSpPr>
          <a:spLocks noChangeArrowheads="1"/>
        </xdr:cNvSpPr>
      </xdr:nvSpPr>
      <xdr:spPr bwMode="auto">
        <a:xfrm>
          <a:off x="2809875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107</xdr:row>
      <xdr:rowOff>66675</xdr:rowOff>
    </xdr:from>
    <xdr:to>
      <xdr:col>17</xdr:col>
      <xdr:colOff>95250</xdr:colOff>
      <xdr:row>107</xdr:row>
      <xdr:rowOff>180975</xdr:rowOff>
    </xdr:to>
    <xdr:sp macro="" textlink="">
      <xdr:nvSpPr>
        <xdr:cNvPr id="5442" name="Rectangle 18"/>
        <xdr:cNvSpPr>
          <a:spLocks noChangeArrowheads="1"/>
        </xdr:cNvSpPr>
      </xdr:nvSpPr>
      <xdr:spPr bwMode="auto">
        <a:xfrm>
          <a:off x="32004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107</xdr:row>
      <xdr:rowOff>66675</xdr:rowOff>
    </xdr:from>
    <xdr:to>
      <xdr:col>8</xdr:col>
      <xdr:colOff>142875</xdr:colOff>
      <xdr:row>107</xdr:row>
      <xdr:rowOff>180975</xdr:rowOff>
    </xdr:to>
    <xdr:sp macro="" textlink="">
      <xdr:nvSpPr>
        <xdr:cNvPr id="5443" name="Rectangle 2"/>
        <xdr:cNvSpPr>
          <a:spLocks noChangeArrowheads="1"/>
        </xdr:cNvSpPr>
      </xdr:nvSpPr>
      <xdr:spPr bwMode="auto">
        <a:xfrm>
          <a:off x="1447800" y="241363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84</xdr:row>
      <xdr:rowOff>28575</xdr:rowOff>
    </xdr:from>
    <xdr:to>
      <xdr:col>33</xdr:col>
      <xdr:colOff>133350</xdr:colOff>
      <xdr:row>86</xdr:row>
      <xdr:rowOff>76200</xdr:rowOff>
    </xdr:to>
    <xdr:pic>
      <xdr:nvPicPr>
        <xdr:cNvPr id="544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89833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5445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5446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5447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5448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148</xdr:row>
      <xdr:rowOff>66675</xdr:rowOff>
    </xdr:from>
    <xdr:to>
      <xdr:col>10</xdr:col>
      <xdr:colOff>76200</xdr:colOff>
      <xdr:row>148</xdr:row>
      <xdr:rowOff>180975</xdr:rowOff>
    </xdr:to>
    <xdr:sp macro="" textlink="">
      <xdr:nvSpPr>
        <xdr:cNvPr id="5449" name="Rectangle 2"/>
        <xdr:cNvSpPr>
          <a:spLocks noChangeArrowheads="1"/>
        </xdr:cNvSpPr>
      </xdr:nvSpPr>
      <xdr:spPr bwMode="auto">
        <a:xfrm>
          <a:off x="17811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148</xdr:row>
      <xdr:rowOff>66675</xdr:rowOff>
    </xdr:from>
    <xdr:to>
      <xdr:col>15</xdr:col>
      <xdr:colOff>104775</xdr:colOff>
      <xdr:row>148</xdr:row>
      <xdr:rowOff>180975</xdr:rowOff>
    </xdr:to>
    <xdr:sp macro="" textlink="">
      <xdr:nvSpPr>
        <xdr:cNvPr id="5450" name="Rectangle 17"/>
        <xdr:cNvSpPr>
          <a:spLocks noChangeArrowheads="1"/>
        </xdr:cNvSpPr>
      </xdr:nvSpPr>
      <xdr:spPr bwMode="auto">
        <a:xfrm>
          <a:off x="2809875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148</xdr:row>
      <xdr:rowOff>66675</xdr:rowOff>
    </xdr:from>
    <xdr:to>
      <xdr:col>17</xdr:col>
      <xdr:colOff>95250</xdr:colOff>
      <xdr:row>148</xdr:row>
      <xdr:rowOff>180975</xdr:rowOff>
    </xdr:to>
    <xdr:sp macro="" textlink="">
      <xdr:nvSpPr>
        <xdr:cNvPr id="5451" name="Rectangle 18"/>
        <xdr:cNvSpPr>
          <a:spLocks noChangeArrowheads="1"/>
        </xdr:cNvSpPr>
      </xdr:nvSpPr>
      <xdr:spPr bwMode="auto">
        <a:xfrm>
          <a:off x="32004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148</xdr:row>
      <xdr:rowOff>66675</xdr:rowOff>
    </xdr:from>
    <xdr:to>
      <xdr:col>8</xdr:col>
      <xdr:colOff>142875</xdr:colOff>
      <xdr:row>148</xdr:row>
      <xdr:rowOff>180975</xdr:rowOff>
    </xdr:to>
    <xdr:sp macro="" textlink="">
      <xdr:nvSpPr>
        <xdr:cNvPr id="5452" name="Rectangle 2"/>
        <xdr:cNvSpPr>
          <a:spLocks noChangeArrowheads="1"/>
        </xdr:cNvSpPr>
      </xdr:nvSpPr>
      <xdr:spPr bwMode="auto">
        <a:xfrm>
          <a:off x="1447800" y="330231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125</xdr:row>
      <xdr:rowOff>28575</xdr:rowOff>
    </xdr:from>
    <xdr:to>
      <xdr:col>33</xdr:col>
      <xdr:colOff>133350</xdr:colOff>
      <xdr:row>127</xdr:row>
      <xdr:rowOff>76200</xdr:rowOff>
    </xdr:to>
    <xdr:pic>
      <xdr:nvPicPr>
        <xdr:cNvPr id="545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78701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5454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5455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5456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5457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189</xdr:row>
      <xdr:rowOff>66675</xdr:rowOff>
    </xdr:from>
    <xdr:to>
      <xdr:col>10</xdr:col>
      <xdr:colOff>76200</xdr:colOff>
      <xdr:row>189</xdr:row>
      <xdr:rowOff>180975</xdr:rowOff>
    </xdr:to>
    <xdr:sp macro="" textlink="">
      <xdr:nvSpPr>
        <xdr:cNvPr id="5458" name="Rectangle 2"/>
        <xdr:cNvSpPr>
          <a:spLocks noChangeArrowheads="1"/>
        </xdr:cNvSpPr>
      </xdr:nvSpPr>
      <xdr:spPr bwMode="auto">
        <a:xfrm>
          <a:off x="17811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189</xdr:row>
      <xdr:rowOff>66675</xdr:rowOff>
    </xdr:from>
    <xdr:to>
      <xdr:col>15</xdr:col>
      <xdr:colOff>104775</xdr:colOff>
      <xdr:row>189</xdr:row>
      <xdr:rowOff>180975</xdr:rowOff>
    </xdr:to>
    <xdr:sp macro="" textlink="">
      <xdr:nvSpPr>
        <xdr:cNvPr id="5459" name="Rectangle 17"/>
        <xdr:cNvSpPr>
          <a:spLocks noChangeArrowheads="1"/>
        </xdr:cNvSpPr>
      </xdr:nvSpPr>
      <xdr:spPr bwMode="auto">
        <a:xfrm>
          <a:off x="2809875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189</xdr:row>
      <xdr:rowOff>66675</xdr:rowOff>
    </xdr:from>
    <xdr:to>
      <xdr:col>17</xdr:col>
      <xdr:colOff>95250</xdr:colOff>
      <xdr:row>189</xdr:row>
      <xdr:rowOff>180975</xdr:rowOff>
    </xdr:to>
    <xdr:sp macro="" textlink="">
      <xdr:nvSpPr>
        <xdr:cNvPr id="5460" name="Rectangle 18"/>
        <xdr:cNvSpPr>
          <a:spLocks noChangeArrowheads="1"/>
        </xdr:cNvSpPr>
      </xdr:nvSpPr>
      <xdr:spPr bwMode="auto">
        <a:xfrm>
          <a:off x="32004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189</xdr:row>
      <xdr:rowOff>66675</xdr:rowOff>
    </xdr:from>
    <xdr:to>
      <xdr:col>8</xdr:col>
      <xdr:colOff>142875</xdr:colOff>
      <xdr:row>189</xdr:row>
      <xdr:rowOff>180975</xdr:rowOff>
    </xdr:to>
    <xdr:sp macro="" textlink="">
      <xdr:nvSpPr>
        <xdr:cNvPr id="5461" name="Rectangle 2"/>
        <xdr:cNvSpPr>
          <a:spLocks noChangeArrowheads="1"/>
        </xdr:cNvSpPr>
      </xdr:nvSpPr>
      <xdr:spPr bwMode="auto">
        <a:xfrm>
          <a:off x="1447800" y="419004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166</xdr:row>
      <xdr:rowOff>28575</xdr:rowOff>
    </xdr:from>
    <xdr:to>
      <xdr:col>33</xdr:col>
      <xdr:colOff>133350</xdr:colOff>
      <xdr:row>168</xdr:row>
      <xdr:rowOff>76200</xdr:rowOff>
    </xdr:to>
    <xdr:pic>
      <xdr:nvPicPr>
        <xdr:cNvPr id="546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67474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5463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5464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5465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5466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230</xdr:row>
      <xdr:rowOff>66675</xdr:rowOff>
    </xdr:from>
    <xdr:to>
      <xdr:col>10</xdr:col>
      <xdr:colOff>76200</xdr:colOff>
      <xdr:row>230</xdr:row>
      <xdr:rowOff>180975</xdr:rowOff>
    </xdr:to>
    <xdr:sp macro="" textlink="">
      <xdr:nvSpPr>
        <xdr:cNvPr id="5467" name="Rectangle 2"/>
        <xdr:cNvSpPr>
          <a:spLocks noChangeArrowheads="1"/>
        </xdr:cNvSpPr>
      </xdr:nvSpPr>
      <xdr:spPr bwMode="auto">
        <a:xfrm>
          <a:off x="17811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230</xdr:row>
      <xdr:rowOff>66675</xdr:rowOff>
    </xdr:from>
    <xdr:to>
      <xdr:col>15</xdr:col>
      <xdr:colOff>104775</xdr:colOff>
      <xdr:row>230</xdr:row>
      <xdr:rowOff>180975</xdr:rowOff>
    </xdr:to>
    <xdr:sp macro="" textlink="">
      <xdr:nvSpPr>
        <xdr:cNvPr id="5468" name="Rectangle 17"/>
        <xdr:cNvSpPr>
          <a:spLocks noChangeArrowheads="1"/>
        </xdr:cNvSpPr>
      </xdr:nvSpPr>
      <xdr:spPr bwMode="auto">
        <a:xfrm>
          <a:off x="2809875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230</xdr:row>
      <xdr:rowOff>66675</xdr:rowOff>
    </xdr:from>
    <xdr:to>
      <xdr:col>17</xdr:col>
      <xdr:colOff>95250</xdr:colOff>
      <xdr:row>230</xdr:row>
      <xdr:rowOff>180975</xdr:rowOff>
    </xdr:to>
    <xdr:sp macro="" textlink="">
      <xdr:nvSpPr>
        <xdr:cNvPr id="5469" name="Rectangle 18"/>
        <xdr:cNvSpPr>
          <a:spLocks noChangeArrowheads="1"/>
        </xdr:cNvSpPr>
      </xdr:nvSpPr>
      <xdr:spPr bwMode="auto">
        <a:xfrm>
          <a:off x="32004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230</xdr:row>
      <xdr:rowOff>66675</xdr:rowOff>
    </xdr:from>
    <xdr:to>
      <xdr:col>8</xdr:col>
      <xdr:colOff>142875</xdr:colOff>
      <xdr:row>230</xdr:row>
      <xdr:rowOff>180975</xdr:rowOff>
    </xdr:to>
    <xdr:sp macro="" textlink="">
      <xdr:nvSpPr>
        <xdr:cNvPr id="5470" name="Rectangle 2"/>
        <xdr:cNvSpPr>
          <a:spLocks noChangeArrowheads="1"/>
        </xdr:cNvSpPr>
      </xdr:nvSpPr>
      <xdr:spPr bwMode="auto">
        <a:xfrm>
          <a:off x="1447800" y="5077777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207</xdr:row>
      <xdr:rowOff>28575</xdr:rowOff>
    </xdr:from>
    <xdr:to>
      <xdr:col>33</xdr:col>
      <xdr:colOff>133350</xdr:colOff>
      <xdr:row>209</xdr:row>
      <xdr:rowOff>76200</xdr:rowOff>
    </xdr:to>
    <xdr:pic>
      <xdr:nvPicPr>
        <xdr:cNvPr id="547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562475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5472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5473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5474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5475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271</xdr:row>
      <xdr:rowOff>66675</xdr:rowOff>
    </xdr:from>
    <xdr:to>
      <xdr:col>10</xdr:col>
      <xdr:colOff>76200</xdr:colOff>
      <xdr:row>271</xdr:row>
      <xdr:rowOff>180975</xdr:rowOff>
    </xdr:to>
    <xdr:sp macro="" textlink="">
      <xdr:nvSpPr>
        <xdr:cNvPr id="5476" name="Rectangle 2"/>
        <xdr:cNvSpPr>
          <a:spLocks noChangeArrowheads="1"/>
        </xdr:cNvSpPr>
      </xdr:nvSpPr>
      <xdr:spPr bwMode="auto">
        <a:xfrm>
          <a:off x="17811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271</xdr:row>
      <xdr:rowOff>66675</xdr:rowOff>
    </xdr:from>
    <xdr:to>
      <xdr:col>15</xdr:col>
      <xdr:colOff>104775</xdr:colOff>
      <xdr:row>271</xdr:row>
      <xdr:rowOff>180975</xdr:rowOff>
    </xdr:to>
    <xdr:sp macro="" textlink="">
      <xdr:nvSpPr>
        <xdr:cNvPr id="5477" name="Rectangle 17"/>
        <xdr:cNvSpPr>
          <a:spLocks noChangeArrowheads="1"/>
        </xdr:cNvSpPr>
      </xdr:nvSpPr>
      <xdr:spPr bwMode="auto">
        <a:xfrm>
          <a:off x="2809875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271</xdr:row>
      <xdr:rowOff>66675</xdr:rowOff>
    </xdr:from>
    <xdr:to>
      <xdr:col>17</xdr:col>
      <xdr:colOff>95250</xdr:colOff>
      <xdr:row>271</xdr:row>
      <xdr:rowOff>180975</xdr:rowOff>
    </xdr:to>
    <xdr:sp macro="" textlink="">
      <xdr:nvSpPr>
        <xdr:cNvPr id="5478" name="Rectangle 18"/>
        <xdr:cNvSpPr>
          <a:spLocks noChangeArrowheads="1"/>
        </xdr:cNvSpPr>
      </xdr:nvSpPr>
      <xdr:spPr bwMode="auto">
        <a:xfrm>
          <a:off x="32004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271</xdr:row>
      <xdr:rowOff>66675</xdr:rowOff>
    </xdr:from>
    <xdr:to>
      <xdr:col>8</xdr:col>
      <xdr:colOff>142875</xdr:colOff>
      <xdr:row>271</xdr:row>
      <xdr:rowOff>180975</xdr:rowOff>
    </xdr:to>
    <xdr:sp macro="" textlink="">
      <xdr:nvSpPr>
        <xdr:cNvPr id="5479" name="Rectangle 2"/>
        <xdr:cNvSpPr>
          <a:spLocks noChangeArrowheads="1"/>
        </xdr:cNvSpPr>
      </xdr:nvSpPr>
      <xdr:spPr bwMode="auto">
        <a:xfrm>
          <a:off x="1447800" y="596836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248</xdr:row>
      <xdr:rowOff>28575</xdr:rowOff>
    </xdr:from>
    <xdr:to>
      <xdr:col>33</xdr:col>
      <xdr:colOff>133350</xdr:colOff>
      <xdr:row>250</xdr:row>
      <xdr:rowOff>76200</xdr:rowOff>
    </xdr:to>
    <xdr:pic>
      <xdr:nvPicPr>
        <xdr:cNvPr id="548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45306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5481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5482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5483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5484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312</xdr:row>
      <xdr:rowOff>66675</xdr:rowOff>
    </xdr:from>
    <xdr:to>
      <xdr:col>10</xdr:col>
      <xdr:colOff>76200</xdr:colOff>
      <xdr:row>312</xdr:row>
      <xdr:rowOff>180975</xdr:rowOff>
    </xdr:to>
    <xdr:sp macro="" textlink="">
      <xdr:nvSpPr>
        <xdr:cNvPr id="5485" name="Rectangle 2"/>
        <xdr:cNvSpPr>
          <a:spLocks noChangeArrowheads="1"/>
        </xdr:cNvSpPr>
      </xdr:nvSpPr>
      <xdr:spPr bwMode="auto">
        <a:xfrm>
          <a:off x="17811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312</xdr:row>
      <xdr:rowOff>66675</xdr:rowOff>
    </xdr:from>
    <xdr:to>
      <xdr:col>15</xdr:col>
      <xdr:colOff>104775</xdr:colOff>
      <xdr:row>312</xdr:row>
      <xdr:rowOff>180975</xdr:rowOff>
    </xdr:to>
    <xdr:sp macro="" textlink="">
      <xdr:nvSpPr>
        <xdr:cNvPr id="5486" name="Rectangle 17"/>
        <xdr:cNvSpPr>
          <a:spLocks noChangeArrowheads="1"/>
        </xdr:cNvSpPr>
      </xdr:nvSpPr>
      <xdr:spPr bwMode="auto">
        <a:xfrm>
          <a:off x="2809875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312</xdr:row>
      <xdr:rowOff>66675</xdr:rowOff>
    </xdr:from>
    <xdr:to>
      <xdr:col>17</xdr:col>
      <xdr:colOff>95250</xdr:colOff>
      <xdr:row>312</xdr:row>
      <xdr:rowOff>180975</xdr:rowOff>
    </xdr:to>
    <xdr:sp macro="" textlink="">
      <xdr:nvSpPr>
        <xdr:cNvPr id="5487" name="Rectangle 18"/>
        <xdr:cNvSpPr>
          <a:spLocks noChangeArrowheads="1"/>
        </xdr:cNvSpPr>
      </xdr:nvSpPr>
      <xdr:spPr bwMode="auto">
        <a:xfrm>
          <a:off x="32004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312</xdr:row>
      <xdr:rowOff>66675</xdr:rowOff>
    </xdr:from>
    <xdr:to>
      <xdr:col>8</xdr:col>
      <xdr:colOff>142875</xdr:colOff>
      <xdr:row>312</xdr:row>
      <xdr:rowOff>180975</xdr:rowOff>
    </xdr:to>
    <xdr:sp macro="" textlink="">
      <xdr:nvSpPr>
        <xdr:cNvPr id="5488" name="Rectangle 2"/>
        <xdr:cNvSpPr>
          <a:spLocks noChangeArrowheads="1"/>
        </xdr:cNvSpPr>
      </xdr:nvSpPr>
      <xdr:spPr bwMode="auto">
        <a:xfrm>
          <a:off x="1447800" y="68551425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289</xdr:row>
      <xdr:rowOff>28575</xdr:rowOff>
    </xdr:from>
    <xdr:to>
      <xdr:col>33</xdr:col>
      <xdr:colOff>133350</xdr:colOff>
      <xdr:row>291</xdr:row>
      <xdr:rowOff>76200</xdr:rowOff>
    </xdr:to>
    <xdr:pic>
      <xdr:nvPicPr>
        <xdr:cNvPr id="5489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63398400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5490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5491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5492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5493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353</xdr:row>
      <xdr:rowOff>66675</xdr:rowOff>
    </xdr:from>
    <xdr:to>
      <xdr:col>10</xdr:col>
      <xdr:colOff>76200</xdr:colOff>
      <xdr:row>353</xdr:row>
      <xdr:rowOff>180975</xdr:rowOff>
    </xdr:to>
    <xdr:sp macro="" textlink="">
      <xdr:nvSpPr>
        <xdr:cNvPr id="5494" name="Rectangle 2"/>
        <xdr:cNvSpPr>
          <a:spLocks noChangeArrowheads="1"/>
        </xdr:cNvSpPr>
      </xdr:nvSpPr>
      <xdr:spPr bwMode="auto">
        <a:xfrm>
          <a:off x="17811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353</xdr:row>
      <xdr:rowOff>66675</xdr:rowOff>
    </xdr:from>
    <xdr:to>
      <xdr:col>15</xdr:col>
      <xdr:colOff>104775</xdr:colOff>
      <xdr:row>353</xdr:row>
      <xdr:rowOff>180975</xdr:rowOff>
    </xdr:to>
    <xdr:sp macro="" textlink="">
      <xdr:nvSpPr>
        <xdr:cNvPr id="5495" name="Rectangle 17"/>
        <xdr:cNvSpPr>
          <a:spLocks noChangeArrowheads="1"/>
        </xdr:cNvSpPr>
      </xdr:nvSpPr>
      <xdr:spPr bwMode="auto">
        <a:xfrm>
          <a:off x="2809875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353</xdr:row>
      <xdr:rowOff>66675</xdr:rowOff>
    </xdr:from>
    <xdr:to>
      <xdr:col>17</xdr:col>
      <xdr:colOff>95250</xdr:colOff>
      <xdr:row>353</xdr:row>
      <xdr:rowOff>180975</xdr:rowOff>
    </xdr:to>
    <xdr:sp macro="" textlink="">
      <xdr:nvSpPr>
        <xdr:cNvPr id="5496" name="Rectangle 18"/>
        <xdr:cNvSpPr>
          <a:spLocks noChangeArrowheads="1"/>
        </xdr:cNvSpPr>
      </xdr:nvSpPr>
      <xdr:spPr bwMode="auto">
        <a:xfrm>
          <a:off x="32004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353</xdr:row>
      <xdr:rowOff>66675</xdr:rowOff>
    </xdr:from>
    <xdr:to>
      <xdr:col>8</xdr:col>
      <xdr:colOff>142875</xdr:colOff>
      <xdr:row>353</xdr:row>
      <xdr:rowOff>180975</xdr:rowOff>
    </xdr:to>
    <xdr:sp macro="" textlink="">
      <xdr:nvSpPr>
        <xdr:cNvPr id="5497" name="Rectangle 2"/>
        <xdr:cNvSpPr>
          <a:spLocks noChangeArrowheads="1"/>
        </xdr:cNvSpPr>
      </xdr:nvSpPr>
      <xdr:spPr bwMode="auto">
        <a:xfrm>
          <a:off x="1447800" y="774954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330</xdr:row>
      <xdr:rowOff>28575</xdr:rowOff>
    </xdr:from>
    <xdr:to>
      <xdr:col>33</xdr:col>
      <xdr:colOff>133350</xdr:colOff>
      <xdr:row>332</xdr:row>
      <xdr:rowOff>76200</xdr:rowOff>
    </xdr:to>
    <xdr:pic>
      <xdr:nvPicPr>
        <xdr:cNvPr id="5498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23423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5499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5500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5501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5502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394</xdr:row>
      <xdr:rowOff>66675</xdr:rowOff>
    </xdr:from>
    <xdr:to>
      <xdr:col>10</xdr:col>
      <xdr:colOff>76200</xdr:colOff>
      <xdr:row>394</xdr:row>
      <xdr:rowOff>180975</xdr:rowOff>
    </xdr:to>
    <xdr:sp macro="" textlink="">
      <xdr:nvSpPr>
        <xdr:cNvPr id="5503" name="Rectangle 2"/>
        <xdr:cNvSpPr>
          <a:spLocks noChangeArrowheads="1"/>
        </xdr:cNvSpPr>
      </xdr:nvSpPr>
      <xdr:spPr bwMode="auto">
        <a:xfrm>
          <a:off x="17811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394</xdr:row>
      <xdr:rowOff>66675</xdr:rowOff>
    </xdr:from>
    <xdr:to>
      <xdr:col>15</xdr:col>
      <xdr:colOff>104775</xdr:colOff>
      <xdr:row>394</xdr:row>
      <xdr:rowOff>180975</xdr:rowOff>
    </xdr:to>
    <xdr:sp macro="" textlink="">
      <xdr:nvSpPr>
        <xdr:cNvPr id="5504" name="Rectangle 17"/>
        <xdr:cNvSpPr>
          <a:spLocks noChangeArrowheads="1"/>
        </xdr:cNvSpPr>
      </xdr:nvSpPr>
      <xdr:spPr bwMode="auto">
        <a:xfrm>
          <a:off x="2809875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394</xdr:row>
      <xdr:rowOff>66675</xdr:rowOff>
    </xdr:from>
    <xdr:to>
      <xdr:col>17</xdr:col>
      <xdr:colOff>95250</xdr:colOff>
      <xdr:row>394</xdr:row>
      <xdr:rowOff>180975</xdr:rowOff>
    </xdr:to>
    <xdr:sp macro="" textlink="">
      <xdr:nvSpPr>
        <xdr:cNvPr id="5505" name="Rectangle 18"/>
        <xdr:cNvSpPr>
          <a:spLocks noChangeArrowheads="1"/>
        </xdr:cNvSpPr>
      </xdr:nvSpPr>
      <xdr:spPr bwMode="auto">
        <a:xfrm>
          <a:off x="32004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394</xdr:row>
      <xdr:rowOff>66675</xdr:rowOff>
    </xdr:from>
    <xdr:to>
      <xdr:col>8</xdr:col>
      <xdr:colOff>142875</xdr:colOff>
      <xdr:row>394</xdr:row>
      <xdr:rowOff>180975</xdr:rowOff>
    </xdr:to>
    <xdr:sp macro="" textlink="">
      <xdr:nvSpPr>
        <xdr:cNvPr id="5506" name="Rectangle 2"/>
        <xdr:cNvSpPr>
          <a:spLocks noChangeArrowheads="1"/>
        </xdr:cNvSpPr>
      </xdr:nvSpPr>
      <xdr:spPr bwMode="auto">
        <a:xfrm>
          <a:off x="1447800" y="8641080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371</xdr:row>
      <xdr:rowOff>28575</xdr:rowOff>
    </xdr:from>
    <xdr:to>
      <xdr:col>33</xdr:col>
      <xdr:colOff>133350</xdr:colOff>
      <xdr:row>373</xdr:row>
      <xdr:rowOff>76200</xdr:rowOff>
    </xdr:to>
    <xdr:pic>
      <xdr:nvPicPr>
        <xdr:cNvPr id="550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8125777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435</xdr:row>
      <xdr:rowOff>66675</xdr:rowOff>
    </xdr:from>
    <xdr:to>
      <xdr:col>10</xdr:col>
      <xdr:colOff>76200</xdr:colOff>
      <xdr:row>435</xdr:row>
      <xdr:rowOff>180975</xdr:rowOff>
    </xdr:to>
    <xdr:sp macro="" textlink="">
      <xdr:nvSpPr>
        <xdr:cNvPr id="5508" name="Rectangle 2"/>
        <xdr:cNvSpPr>
          <a:spLocks noChangeArrowheads="1"/>
        </xdr:cNvSpPr>
      </xdr:nvSpPr>
      <xdr:spPr bwMode="auto">
        <a:xfrm>
          <a:off x="17811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435</xdr:row>
      <xdr:rowOff>66675</xdr:rowOff>
    </xdr:from>
    <xdr:to>
      <xdr:col>15</xdr:col>
      <xdr:colOff>104775</xdr:colOff>
      <xdr:row>435</xdr:row>
      <xdr:rowOff>180975</xdr:rowOff>
    </xdr:to>
    <xdr:sp macro="" textlink="">
      <xdr:nvSpPr>
        <xdr:cNvPr id="5509" name="Rectangle 17"/>
        <xdr:cNvSpPr>
          <a:spLocks noChangeArrowheads="1"/>
        </xdr:cNvSpPr>
      </xdr:nvSpPr>
      <xdr:spPr bwMode="auto">
        <a:xfrm>
          <a:off x="28098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435</xdr:row>
      <xdr:rowOff>66675</xdr:rowOff>
    </xdr:from>
    <xdr:to>
      <xdr:col>17</xdr:col>
      <xdr:colOff>95250</xdr:colOff>
      <xdr:row>435</xdr:row>
      <xdr:rowOff>180975</xdr:rowOff>
    </xdr:to>
    <xdr:sp macro="" textlink="">
      <xdr:nvSpPr>
        <xdr:cNvPr id="5510" name="Rectangle 18"/>
        <xdr:cNvSpPr>
          <a:spLocks noChangeArrowheads="1"/>
        </xdr:cNvSpPr>
      </xdr:nvSpPr>
      <xdr:spPr bwMode="auto">
        <a:xfrm>
          <a:off x="32004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435</xdr:row>
      <xdr:rowOff>66675</xdr:rowOff>
    </xdr:from>
    <xdr:to>
      <xdr:col>8</xdr:col>
      <xdr:colOff>142875</xdr:colOff>
      <xdr:row>435</xdr:row>
      <xdr:rowOff>180975</xdr:rowOff>
    </xdr:to>
    <xdr:sp macro="" textlink="">
      <xdr:nvSpPr>
        <xdr:cNvPr id="5511" name="Rectangle 2"/>
        <xdr:cNvSpPr>
          <a:spLocks noChangeArrowheads="1"/>
        </xdr:cNvSpPr>
      </xdr:nvSpPr>
      <xdr:spPr bwMode="auto">
        <a:xfrm>
          <a:off x="14478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435</xdr:row>
      <xdr:rowOff>66675</xdr:rowOff>
    </xdr:from>
    <xdr:to>
      <xdr:col>10</xdr:col>
      <xdr:colOff>76200</xdr:colOff>
      <xdr:row>435</xdr:row>
      <xdr:rowOff>180975</xdr:rowOff>
    </xdr:to>
    <xdr:sp macro="" textlink="">
      <xdr:nvSpPr>
        <xdr:cNvPr id="5512" name="Rectangle 2"/>
        <xdr:cNvSpPr>
          <a:spLocks noChangeArrowheads="1"/>
        </xdr:cNvSpPr>
      </xdr:nvSpPr>
      <xdr:spPr bwMode="auto">
        <a:xfrm>
          <a:off x="17811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435</xdr:row>
      <xdr:rowOff>66675</xdr:rowOff>
    </xdr:from>
    <xdr:to>
      <xdr:col>15</xdr:col>
      <xdr:colOff>104775</xdr:colOff>
      <xdr:row>435</xdr:row>
      <xdr:rowOff>180975</xdr:rowOff>
    </xdr:to>
    <xdr:sp macro="" textlink="">
      <xdr:nvSpPr>
        <xdr:cNvPr id="5513" name="Rectangle 17"/>
        <xdr:cNvSpPr>
          <a:spLocks noChangeArrowheads="1"/>
        </xdr:cNvSpPr>
      </xdr:nvSpPr>
      <xdr:spPr bwMode="auto">
        <a:xfrm>
          <a:off x="2809875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435</xdr:row>
      <xdr:rowOff>66675</xdr:rowOff>
    </xdr:from>
    <xdr:to>
      <xdr:col>17</xdr:col>
      <xdr:colOff>95250</xdr:colOff>
      <xdr:row>435</xdr:row>
      <xdr:rowOff>180975</xdr:rowOff>
    </xdr:to>
    <xdr:sp macro="" textlink="">
      <xdr:nvSpPr>
        <xdr:cNvPr id="5514" name="Rectangle 18"/>
        <xdr:cNvSpPr>
          <a:spLocks noChangeArrowheads="1"/>
        </xdr:cNvSpPr>
      </xdr:nvSpPr>
      <xdr:spPr bwMode="auto">
        <a:xfrm>
          <a:off x="32004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435</xdr:row>
      <xdr:rowOff>66675</xdr:rowOff>
    </xdr:from>
    <xdr:to>
      <xdr:col>8</xdr:col>
      <xdr:colOff>142875</xdr:colOff>
      <xdr:row>435</xdr:row>
      <xdr:rowOff>180975</xdr:rowOff>
    </xdr:to>
    <xdr:sp macro="" textlink="">
      <xdr:nvSpPr>
        <xdr:cNvPr id="5515" name="Rectangle 2"/>
        <xdr:cNvSpPr>
          <a:spLocks noChangeArrowheads="1"/>
        </xdr:cNvSpPr>
      </xdr:nvSpPr>
      <xdr:spPr bwMode="auto">
        <a:xfrm>
          <a:off x="1447800" y="953452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95250</xdr:colOff>
      <xdr:row>412</xdr:row>
      <xdr:rowOff>28575</xdr:rowOff>
    </xdr:from>
    <xdr:to>
      <xdr:col>33</xdr:col>
      <xdr:colOff>133350</xdr:colOff>
      <xdr:row>414</xdr:row>
      <xdr:rowOff>76200</xdr:rowOff>
    </xdr:to>
    <xdr:pic>
      <xdr:nvPicPr>
        <xdr:cNvPr id="551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0192225"/>
          <a:ext cx="838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3</xdr:col>
      <xdr:colOff>266700</xdr:colOff>
      <xdr:row>3</xdr:row>
      <xdr:rowOff>152400</xdr:rowOff>
    </xdr:to>
    <xdr:pic>
      <xdr:nvPicPr>
        <xdr:cNvPr id="614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4300"/>
          <a:ext cx="15430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19050</xdr:rowOff>
    </xdr:from>
    <xdr:to>
      <xdr:col>3</xdr:col>
      <xdr:colOff>314325</xdr:colOff>
      <xdr:row>4</xdr:row>
      <xdr:rowOff>390525</xdr:rowOff>
    </xdr:to>
    <xdr:pic>
      <xdr:nvPicPr>
        <xdr:cNvPr id="717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575"/>
          <a:ext cx="1657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Punktspiele/Feldfaustball/Erwachsenbereich/FF17/BZOLN%20(M)/Endg&#252;ltiger%20Spielplan%20FF2017%20BZO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Spielplaene/Feld/02%20Musterspielpl&#228;ne%20SHTV/Satz_7M_2F_4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ustball-liga.de/sites/faustball-liga.de/myzms/content/e7551/e7749/e26891/e26892/e26901/Spielplan-Feld_5-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/Documents/001%20Faustball/Spielplaene/Feld/02%20Musterspielpl&#228;ne%20SHTV/Satz_7M_2F_1G_3ST_Vers_2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zierung"/>
      <sheetName val="Spielplan"/>
      <sheetName val="7_2_4"/>
      <sheetName val="Kontrollbogen"/>
      <sheetName val="Spielbericht"/>
    </sheetNames>
    <sheetDataSet>
      <sheetData sheetId="0">
        <row r="21">
          <cell r="T21" t="str">
            <v>Bredstedter TSV 1</v>
          </cell>
        </row>
        <row r="22">
          <cell r="T22" t="str">
            <v>Bredstedter TSV 2</v>
          </cell>
        </row>
        <row r="23">
          <cell r="T23" t="str">
            <v>MTV Süderhastedt 1</v>
          </cell>
        </row>
        <row r="24">
          <cell r="T24" t="str">
            <v>TSV Süderlügum</v>
          </cell>
        </row>
        <row r="25">
          <cell r="T25" t="str">
            <v>MTV Süderhastedt 2</v>
          </cell>
        </row>
        <row r="26">
          <cell r="T26" t="str">
            <v>SF Bordelum 1</v>
          </cell>
        </row>
        <row r="27">
          <cell r="T27" t="str">
            <v>SF Bordelum 2</v>
          </cell>
        </row>
        <row r="28">
          <cell r="T28" t="str">
            <v>A8</v>
          </cell>
        </row>
        <row r="29">
          <cell r="T29" t="str">
            <v>A9</v>
          </cell>
        </row>
      </sheetData>
      <sheetData sheetId="1"/>
      <sheetData sheetId="2">
        <row r="5">
          <cell r="AM5" t="str">
            <v>Team 1</v>
          </cell>
        </row>
        <row r="6">
          <cell r="AM6" t="str">
            <v>Team 2</v>
          </cell>
        </row>
        <row r="7">
          <cell r="AM7" t="str">
            <v>Team 3</v>
          </cell>
        </row>
        <row r="8">
          <cell r="AM8" t="str">
            <v>Team 4</v>
          </cell>
        </row>
        <row r="9">
          <cell r="AM9" t="str">
            <v>Team 5</v>
          </cell>
        </row>
        <row r="10">
          <cell r="AM10" t="str">
            <v>Team 6</v>
          </cell>
        </row>
        <row r="11">
          <cell r="AM11" t="str">
            <v>Team 7</v>
          </cell>
        </row>
        <row r="12">
          <cell r="AM12" t="str">
            <v>Team 8</v>
          </cell>
        </row>
        <row r="13">
          <cell r="AM13" t="str">
            <v>Team 9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zierung"/>
      <sheetName val="Spielplan"/>
      <sheetName val="7_2_4"/>
      <sheetName val="Kontrollbogen"/>
      <sheetName val="Spielbericht"/>
    </sheetNames>
    <sheetDataSet>
      <sheetData sheetId="0" refreshError="1"/>
      <sheetData sheetId="1">
        <row r="6">
          <cell r="A6">
            <v>1</v>
          </cell>
          <cell r="B6">
            <v>40544</v>
          </cell>
          <cell r="C6">
            <v>0.41666666666666669</v>
          </cell>
          <cell r="D6">
            <v>1</v>
          </cell>
          <cell r="E6">
            <v>1</v>
          </cell>
          <cell r="F6">
            <v>1</v>
          </cell>
          <cell r="G6" t="str">
            <v>A1</v>
          </cell>
          <cell r="H6" t="str">
            <v xml:space="preserve"> :</v>
          </cell>
          <cell r="I6" t="str">
            <v>A2</v>
          </cell>
          <cell r="J6" t="str">
            <v>A4</v>
          </cell>
          <cell r="L6" t="str">
            <v xml:space="preserve"> : </v>
          </cell>
          <cell r="O6" t="str">
            <v xml:space="preserve"> : </v>
          </cell>
          <cell r="R6" t="str">
            <v xml:space="preserve"> : </v>
          </cell>
          <cell r="U6">
            <v>0</v>
          </cell>
          <cell r="V6" t="str">
            <v xml:space="preserve"> : </v>
          </cell>
          <cell r="W6">
            <v>0</v>
          </cell>
          <cell r="Y6">
            <v>0</v>
          </cell>
          <cell r="Z6" t="str">
            <v xml:space="preserve"> : </v>
          </cell>
          <cell r="AA6">
            <v>0</v>
          </cell>
          <cell r="AC6">
            <v>0</v>
          </cell>
          <cell r="AD6" t="str">
            <v xml:space="preserve"> : </v>
          </cell>
          <cell r="AE6">
            <v>0</v>
          </cell>
          <cell r="AG6" t="str">
            <v>A-Hausen</v>
          </cell>
          <cell r="AH6" t="str">
            <v>Team 1</v>
          </cell>
        </row>
        <row r="7">
          <cell r="A7">
            <v>2</v>
          </cell>
          <cell r="B7">
            <v>40544</v>
          </cell>
          <cell r="C7">
            <v>0.41666666666666669</v>
          </cell>
          <cell r="D7">
            <v>1</v>
          </cell>
          <cell r="E7">
            <v>2</v>
          </cell>
          <cell r="F7">
            <v>2</v>
          </cell>
          <cell r="G7" t="str">
            <v>A3</v>
          </cell>
          <cell r="H7" t="str">
            <v xml:space="preserve"> :</v>
          </cell>
          <cell r="I7" t="str">
            <v>A5</v>
          </cell>
          <cell r="J7" t="str">
            <v>A6</v>
          </cell>
          <cell r="L7" t="str">
            <v xml:space="preserve"> : </v>
          </cell>
          <cell r="O7" t="str">
            <v xml:space="preserve"> : </v>
          </cell>
          <cell r="R7" t="str">
            <v xml:space="preserve"> : </v>
          </cell>
          <cell r="U7">
            <v>0</v>
          </cell>
          <cell r="V7" t="str">
            <v xml:space="preserve"> : </v>
          </cell>
          <cell r="W7">
            <v>0</v>
          </cell>
          <cell r="Y7">
            <v>0</v>
          </cell>
          <cell r="Z7" t="str">
            <v xml:space="preserve"> : </v>
          </cell>
          <cell r="AA7">
            <v>0</v>
          </cell>
          <cell r="AC7">
            <v>0</v>
          </cell>
          <cell r="AD7" t="str">
            <v xml:space="preserve"> : </v>
          </cell>
          <cell r="AE7">
            <v>0</v>
          </cell>
          <cell r="AG7" t="str">
            <v>A-Hausen</v>
          </cell>
          <cell r="AH7" t="str">
            <v>Team 3</v>
          </cell>
        </row>
        <row r="8">
          <cell r="A8">
            <v>3</v>
          </cell>
          <cell r="B8">
            <v>40544</v>
          </cell>
          <cell r="C8" t="str">
            <v>anschl.</v>
          </cell>
          <cell r="D8">
            <v>2</v>
          </cell>
          <cell r="E8">
            <v>1</v>
          </cell>
          <cell r="F8">
            <v>3</v>
          </cell>
          <cell r="G8" t="str">
            <v>A6</v>
          </cell>
          <cell r="H8" t="str">
            <v xml:space="preserve"> :</v>
          </cell>
          <cell r="I8" t="str">
            <v>A7</v>
          </cell>
          <cell r="J8" t="str">
            <v>A1</v>
          </cell>
          <cell r="L8" t="str">
            <v xml:space="preserve"> : </v>
          </cell>
          <cell r="O8" t="str">
            <v xml:space="preserve"> : </v>
          </cell>
          <cell r="R8" t="str">
            <v xml:space="preserve"> : </v>
          </cell>
          <cell r="U8">
            <v>0</v>
          </cell>
          <cell r="V8" t="str">
            <v xml:space="preserve"> : </v>
          </cell>
          <cell r="W8">
            <v>0</v>
          </cell>
          <cell r="Y8">
            <v>0</v>
          </cell>
          <cell r="Z8" t="str">
            <v xml:space="preserve"> : </v>
          </cell>
          <cell r="AA8">
            <v>0</v>
          </cell>
          <cell r="AC8">
            <v>0</v>
          </cell>
          <cell r="AD8" t="str">
            <v xml:space="preserve"> : </v>
          </cell>
          <cell r="AE8">
            <v>0</v>
          </cell>
          <cell r="AG8" t="str">
            <v>A-Hausen</v>
          </cell>
          <cell r="AH8" t="str">
            <v>Team 6</v>
          </cell>
        </row>
        <row r="9">
          <cell r="A9">
            <v>4</v>
          </cell>
          <cell r="B9">
            <v>40544</v>
          </cell>
          <cell r="C9" t="str">
            <v>anschl.</v>
          </cell>
          <cell r="D9">
            <v>2</v>
          </cell>
          <cell r="E9">
            <v>2</v>
          </cell>
          <cell r="F9">
            <v>4</v>
          </cell>
          <cell r="G9" t="str">
            <v>A2</v>
          </cell>
          <cell r="H9" t="str">
            <v xml:space="preserve"> :</v>
          </cell>
          <cell r="I9" t="str">
            <v>A4</v>
          </cell>
          <cell r="J9" t="str">
            <v>A3</v>
          </cell>
          <cell r="L9" t="str">
            <v xml:space="preserve"> : </v>
          </cell>
          <cell r="O9" t="str">
            <v xml:space="preserve"> : </v>
          </cell>
          <cell r="R9" t="str">
            <v xml:space="preserve"> : </v>
          </cell>
          <cell r="U9">
            <v>0</v>
          </cell>
          <cell r="V9" t="str">
            <v xml:space="preserve"> : </v>
          </cell>
          <cell r="W9">
            <v>0</v>
          </cell>
          <cell r="Y9">
            <v>0</v>
          </cell>
          <cell r="Z9" t="str">
            <v xml:space="preserve"> : </v>
          </cell>
          <cell r="AA9">
            <v>0</v>
          </cell>
          <cell r="AC9">
            <v>0</v>
          </cell>
          <cell r="AD9" t="str">
            <v xml:space="preserve"> : </v>
          </cell>
          <cell r="AE9">
            <v>0</v>
          </cell>
          <cell r="AG9" t="str">
            <v>A-Hausen</v>
          </cell>
          <cell r="AH9" t="str">
            <v>Team 2</v>
          </cell>
        </row>
        <row r="10">
          <cell r="A10">
            <v>5</v>
          </cell>
          <cell r="B10">
            <v>40544</v>
          </cell>
          <cell r="C10" t="str">
            <v>anschl.</v>
          </cell>
          <cell r="D10">
            <v>3</v>
          </cell>
          <cell r="E10">
            <v>1</v>
          </cell>
          <cell r="F10">
            <v>5</v>
          </cell>
          <cell r="G10" t="str">
            <v>A1</v>
          </cell>
          <cell r="H10" t="str">
            <v xml:space="preserve"> :</v>
          </cell>
          <cell r="I10" t="str">
            <v>A4</v>
          </cell>
          <cell r="J10" t="str">
            <v>A7</v>
          </cell>
          <cell r="L10" t="str">
            <v xml:space="preserve"> : </v>
          </cell>
          <cell r="O10" t="str">
            <v xml:space="preserve"> : </v>
          </cell>
          <cell r="R10" t="str">
            <v xml:space="preserve"> : </v>
          </cell>
          <cell r="U10">
            <v>0</v>
          </cell>
          <cell r="V10" t="str">
            <v xml:space="preserve"> : </v>
          </cell>
          <cell r="W10">
            <v>0</v>
          </cell>
          <cell r="Y10">
            <v>0</v>
          </cell>
          <cell r="Z10" t="str">
            <v xml:space="preserve"> : </v>
          </cell>
          <cell r="AA10">
            <v>0</v>
          </cell>
          <cell r="AC10">
            <v>0</v>
          </cell>
          <cell r="AD10" t="str">
            <v xml:space="preserve"> : </v>
          </cell>
          <cell r="AE10">
            <v>0</v>
          </cell>
          <cell r="AG10" t="str">
            <v>A-Hausen</v>
          </cell>
          <cell r="AH10" t="str">
            <v>Team 1</v>
          </cell>
        </row>
        <row r="11">
          <cell r="A11">
            <v>6</v>
          </cell>
          <cell r="B11">
            <v>40544</v>
          </cell>
          <cell r="C11" t="str">
            <v>anschl.</v>
          </cell>
          <cell r="D11">
            <v>3</v>
          </cell>
          <cell r="E11">
            <v>2</v>
          </cell>
          <cell r="F11">
            <v>6</v>
          </cell>
          <cell r="G11" t="str">
            <v>A5</v>
          </cell>
          <cell r="H11" t="str">
            <v xml:space="preserve"> :</v>
          </cell>
          <cell r="I11" t="str">
            <v>A6</v>
          </cell>
          <cell r="J11" t="str">
            <v>A2</v>
          </cell>
          <cell r="L11" t="str">
            <v xml:space="preserve"> : </v>
          </cell>
          <cell r="O11" t="str">
            <v xml:space="preserve"> : </v>
          </cell>
          <cell r="R11" t="str">
            <v xml:space="preserve"> : </v>
          </cell>
          <cell r="U11">
            <v>0</v>
          </cell>
          <cell r="V11" t="str">
            <v xml:space="preserve"> : </v>
          </cell>
          <cell r="W11">
            <v>0</v>
          </cell>
          <cell r="Y11">
            <v>0</v>
          </cell>
          <cell r="Z11" t="str">
            <v xml:space="preserve"> : </v>
          </cell>
          <cell r="AA11">
            <v>0</v>
          </cell>
          <cell r="AC11">
            <v>0</v>
          </cell>
          <cell r="AD11" t="str">
            <v xml:space="preserve"> : </v>
          </cell>
          <cell r="AE11">
            <v>0</v>
          </cell>
          <cell r="AG11" t="str">
            <v>A-Hausen</v>
          </cell>
          <cell r="AH11" t="str">
            <v>Team 5</v>
          </cell>
        </row>
        <row r="12">
          <cell r="A12">
            <v>7</v>
          </cell>
          <cell r="B12">
            <v>40544</v>
          </cell>
          <cell r="C12" t="str">
            <v>anschl.</v>
          </cell>
          <cell r="D12">
            <v>4</v>
          </cell>
          <cell r="E12">
            <v>1</v>
          </cell>
          <cell r="F12">
            <v>7</v>
          </cell>
          <cell r="G12" t="str">
            <v>A5</v>
          </cell>
          <cell r="H12" t="str">
            <v xml:space="preserve"> :</v>
          </cell>
          <cell r="I12" t="str">
            <v>A7</v>
          </cell>
          <cell r="J12" t="str">
            <v>A1</v>
          </cell>
          <cell r="L12" t="str">
            <v xml:space="preserve"> : </v>
          </cell>
          <cell r="O12" t="str">
            <v xml:space="preserve"> : </v>
          </cell>
          <cell r="R12" t="str">
            <v xml:space="preserve"> : </v>
          </cell>
          <cell r="U12">
            <v>0</v>
          </cell>
          <cell r="V12" t="str">
            <v xml:space="preserve"> : </v>
          </cell>
          <cell r="W12">
            <v>0</v>
          </cell>
          <cell r="Y12">
            <v>0</v>
          </cell>
          <cell r="Z12" t="str">
            <v xml:space="preserve"> : </v>
          </cell>
          <cell r="AA12">
            <v>0</v>
          </cell>
          <cell r="AC12">
            <v>0</v>
          </cell>
          <cell r="AD12" t="str">
            <v xml:space="preserve"> : </v>
          </cell>
          <cell r="AE12">
            <v>0</v>
          </cell>
          <cell r="AG12" t="str">
            <v>A-Hausen</v>
          </cell>
          <cell r="AH12" t="str">
            <v>Team 5</v>
          </cell>
        </row>
        <row r="13">
          <cell r="A13">
            <v>8</v>
          </cell>
          <cell r="B13">
            <v>40544</v>
          </cell>
          <cell r="C13" t="str">
            <v>anschl.</v>
          </cell>
          <cell r="D13">
            <v>4</v>
          </cell>
          <cell r="E13">
            <v>2</v>
          </cell>
          <cell r="F13">
            <v>8</v>
          </cell>
          <cell r="G13" t="str">
            <v>A2</v>
          </cell>
          <cell r="H13" t="str">
            <v xml:space="preserve"> :</v>
          </cell>
          <cell r="I13" t="str">
            <v>A3</v>
          </cell>
          <cell r="J13" t="str">
            <v>A4</v>
          </cell>
          <cell r="L13" t="str">
            <v xml:space="preserve"> : </v>
          </cell>
          <cell r="O13" t="str">
            <v xml:space="preserve"> : </v>
          </cell>
          <cell r="R13" t="str">
            <v xml:space="preserve"> : </v>
          </cell>
          <cell r="U13">
            <v>0</v>
          </cell>
          <cell r="V13" t="str">
            <v xml:space="preserve"> : </v>
          </cell>
          <cell r="W13">
            <v>0</v>
          </cell>
          <cell r="Y13">
            <v>0</v>
          </cell>
          <cell r="Z13" t="str">
            <v xml:space="preserve"> : </v>
          </cell>
          <cell r="AA13">
            <v>0</v>
          </cell>
          <cell r="AC13">
            <v>0</v>
          </cell>
          <cell r="AD13" t="str">
            <v xml:space="preserve"> : </v>
          </cell>
          <cell r="AE13">
            <v>0</v>
          </cell>
          <cell r="AG13" t="str">
            <v>A-Hausen</v>
          </cell>
          <cell r="AH13" t="str">
            <v>Team 2</v>
          </cell>
        </row>
        <row r="14">
          <cell r="A14">
            <v>9</v>
          </cell>
          <cell r="B14">
            <v>40544</v>
          </cell>
          <cell r="C14" t="str">
            <v>anschl.</v>
          </cell>
          <cell r="D14">
            <v>5</v>
          </cell>
          <cell r="E14">
            <v>1</v>
          </cell>
          <cell r="F14">
            <v>9</v>
          </cell>
          <cell r="G14" t="str">
            <v>A1</v>
          </cell>
          <cell r="H14" t="str">
            <v xml:space="preserve"> :</v>
          </cell>
          <cell r="I14" t="str">
            <v>A3</v>
          </cell>
          <cell r="J14" t="str">
            <v>A2</v>
          </cell>
          <cell r="L14" t="str">
            <v xml:space="preserve"> : </v>
          </cell>
          <cell r="O14" t="str">
            <v xml:space="preserve"> : </v>
          </cell>
          <cell r="R14" t="str">
            <v xml:space="preserve"> : </v>
          </cell>
          <cell r="U14">
            <v>0</v>
          </cell>
          <cell r="V14" t="str">
            <v xml:space="preserve"> : </v>
          </cell>
          <cell r="W14">
            <v>0</v>
          </cell>
          <cell r="Y14">
            <v>0</v>
          </cell>
          <cell r="Z14" t="str">
            <v xml:space="preserve"> : </v>
          </cell>
          <cell r="AA14">
            <v>0</v>
          </cell>
          <cell r="AC14">
            <v>0</v>
          </cell>
          <cell r="AD14" t="str">
            <v xml:space="preserve"> : </v>
          </cell>
          <cell r="AE14">
            <v>0</v>
          </cell>
          <cell r="AG14" t="str">
            <v>A-Hausen</v>
          </cell>
          <cell r="AH14" t="str">
            <v>Team 1</v>
          </cell>
        </row>
        <row r="15">
          <cell r="A15">
            <v>10</v>
          </cell>
          <cell r="B15">
            <v>40544</v>
          </cell>
          <cell r="C15" t="str">
            <v>anschl.</v>
          </cell>
          <cell r="D15">
            <v>5</v>
          </cell>
          <cell r="E15">
            <v>2</v>
          </cell>
          <cell r="F15">
            <v>10</v>
          </cell>
          <cell r="G15" t="str">
            <v>A4</v>
          </cell>
          <cell r="H15" t="str">
            <v xml:space="preserve"> :</v>
          </cell>
          <cell r="I15" t="str">
            <v>A6</v>
          </cell>
          <cell r="J15" t="str">
            <v>A5</v>
          </cell>
          <cell r="L15" t="str">
            <v xml:space="preserve"> : </v>
          </cell>
          <cell r="O15" t="str">
            <v xml:space="preserve"> : </v>
          </cell>
          <cell r="R15" t="str">
            <v xml:space="preserve"> : </v>
          </cell>
          <cell r="U15">
            <v>0</v>
          </cell>
          <cell r="V15" t="str">
            <v xml:space="preserve"> : </v>
          </cell>
          <cell r="W15">
            <v>0</v>
          </cell>
          <cell r="Y15">
            <v>0</v>
          </cell>
          <cell r="Z15" t="str">
            <v xml:space="preserve"> : </v>
          </cell>
          <cell r="AA15">
            <v>0</v>
          </cell>
          <cell r="AC15">
            <v>0</v>
          </cell>
          <cell r="AD15" t="str">
            <v xml:space="preserve"> : </v>
          </cell>
          <cell r="AE15">
            <v>0</v>
          </cell>
          <cell r="AG15" t="str">
            <v>A-Hausen</v>
          </cell>
          <cell r="AH15" t="str">
            <v>Team 4</v>
          </cell>
        </row>
        <row r="17">
          <cell r="F17" t="str">
            <v>2. Spieltag</v>
          </cell>
          <cell r="I17">
            <v>40941</v>
          </cell>
          <cell r="J17" t="str">
            <v>B-Hausen</v>
          </cell>
          <cell r="M17" t="str">
            <v>B-Straße</v>
          </cell>
        </row>
        <row r="18">
          <cell r="A18" t="str">
            <v>Spiel</v>
          </cell>
          <cell r="C18" t="str">
            <v>Zeit</v>
          </cell>
          <cell r="D18" t="str">
            <v>Durchg.</v>
          </cell>
          <cell r="E18" t="str">
            <v>Feld</v>
          </cell>
          <cell r="F18" t="str">
            <v>Spiel</v>
          </cell>
          <cell r="G18" t="str">
            <v>Mannschaft A</v>
          </cell>
          <cell r="I18" t="str">
            <v>Mannschaft B</v>
          </cell>
          <cell r="J18" t="str">
            <v>Schiedsrichter</v>
          </cell>
          <cell r="K18" t="str">
            <v>1.Satz</v>
          </cell>
          <cell r="N18" t="str">
            <v>2.Satz</v>
          </cell>
          <cell r="Q18" t="str">
            <v>3.Satz</v>
          </cell>
          <cell r="U18" t="str">
            <v>Punkte</v>
          </cell>
          <cell r="Y18" t="str">
            <v>Sätze</v>
          </cell>
          <cell r="AC18" t="str">
            <v>Bälle</v>
          </cell>
          <cell r="AH18" t="str">
            <v>A</v>
          </cell>
        </row>
        <row r="19">
          <cell r="A19">
            <v>11</v>
          </cell>
          <cell r="B19">
            <v>40941</v>
          </cell>
          <cell r="C19">
            <v>0.41666666666666669</v>
          </cell>
          <cell r="D19">
            <v>1</v>
          </cell>
          <cell r="E19">
            <v>1</v>
          </cell>
          <cell r="F19">
            <v>11</v>
          </cell>
          <cell r="G19" t="str">
            <v>A1</v>
          </cell>
          <cell r="H19" t="str">
            <v xml:space="preserve"> :</v>
          </cell>
          <cell r="I19" t="str">
            <v>A7</v>
          </cell>
          <cell r="J19" t="str">
            <v>A3</v>
          </cell>
          <cell r="L19" t="str">
            <v xml:space="preserve"> : </v>
          </cell>
          <cell r="O19" t="str">
            <v xml:space="preserve"> : </v>
          </cell>
          <cell r="R19" t="str">
            <v xml:space="preserve"> : </v>
          </cell>
          <cell r="U19">
            <v>0</v>
          </cell>
          <cell r="V19" t="str">
            <v xml:space="preserve"> : </v>
          </cell>
          <cell r="W19">
            <v>0</v>
          </cell>
          <cell r="Y19">
            <v>0</v>
          </cell>
          <cell r="Z19" t="str">
            <v xml:space="preserve"> : </v>
          </cell>
          <cell r="AA19">
            <v>0</v>
          </cell>
          <cell r="AC19">
            <v>0</v>
          </cell>
          <cell r="AD19" t="str">
            <v xml:space="preserve"> : </v>
          </cell>
          <cell r="AE19">
            <v>0</v>
          </cell>
          <cell r="AG19" t="str">
            <v>B-Hausen</v>
          </cell>
          <cell r="AH19" t="str">
            <v>Team 1</v>
          </cell>
        </row>
        <row r="20">
          <cell r="A20">
            <v>12</v>
          </cell>
          <cell r="B20">
            <v>40941</v>
          </cell>
          <cell r="C20">
            <v>0.41666666666666669</v>
          </cell>
          <cell r="D20">
            <v>1</v>
          </cell>
          <cell r="E20">
            <v>2</v>
          </cell>
          <cell r="F20">
            <v>12</v>
          </cell>
          <cell r="G20" t="str">
            <v>A2</v>
          </cell>
          <cell r="H20" t="str">
            <v xml:space="preserve"> :</v>
          </cell>
          <cell r="I20" t="str">
            <v>A6</v>
          </cell>
          <cell r="J20" t="str">
            <v>A5</v>
          </cell>
          <cell r="L20" t="str">
            <v xml:space="preserve"> : </v>
          </cell>
          <cell r="O20" t="str">
            <v xml:space="preserve"> : </v>
          </cell>
          <cell r="R20" t="str">
            <v xml:space="preserve"> : </v>
          </cell>
          <cell r="U20">
            <v>0</v>
          </cell>
          <cell r="V20" t="str">
            <v xml:space="preserve"> : </v>
          </cell>
          <cell r="W20">
            <v>0</v>
          </cell>
          <cell r="Y20">
            <v>0</v>
          </cell>
          <cell r="Z20" t="str">
            <v xml:space="preserve"> : </v>
          </cell>
          <cell r="AA20">
            <v>0</v>
          </cell>
          <cell r="AC20">
            <v>0</v>
          </cell>
          <cell r="AD20" t="str">
            <v xml:space="preserve"> : </v>
          </cell>
          <cell r="AE20">
            <v>0</v>
          </cell>
          <cell r="AG20" t="str">
            <v>B-Hausen</v>
          </cell>
          <cell r="AH20" t="str">
            <v>Team 2</v>
          </cell>
        </row>
        <row r="21">
          <cell r="A21">
            <v>13</v>
          </cell>
          <cell r="B21">
            <v>40941</v>
          </cell>
          <cell r="C21" t="str">
            <v>anschl.</v>
          </cell>
          <cell r="D21">
            <v>2</v>
          </cell>
          <cell r="E21">
            <v>1</v>
          </cell>
          <cell r="F21">
            <v>13</v>
          </cell>
          <cell r="G21" t="str">
            <v>A3</v>
          </cell>
          <cell r="H21" t="str">
            <v xml:space="preserve"> :</v>
          </cell>
          <cell r="I21" t="str">
            <v>A7</v>
          </cell>
          <cell r="J21" t="str">
            <v>A6</v>
          </cell>
          <cell r="L21" t="str">
            <v xml:space="preserve"> : </v>
          </cell>
          <cell r="O21" t="str">
            <v xml:space="preserve"> : </v>
          </cell>
          <cell r="R21" t="str">
            <v xml:space="preserve"> : </v>
          </cell>
          <cell r="U21">
            <v>0</v>
          </cell>
          <cell r="V21" t="str">
            <v xml:space="preserve"> : </v>
          </cell>
          <cell r="W21">
            <v>0</v>
          </cell>
          <cell r="Y21">
            <v>0</v>
          </cell>
          <cell r="Z21" t="str">
            <v xml:space="preserve"> : </v>
          </cell>
          <cell r="AA21">
            <v>0</v>
          </cell>
          <cell r="AC21">
            <v>0</v>
          </cell>
          <cell r="AD21" t="str">
            <v xml:space="preserve"> : </v>
          </cell>
          <cell r="AE21">
            <v>0</v>
          </cell>
          <cell r="AG21" t="str">
            <v>B-Hausen</v>
          </cell>
          <cell r="AH21" t="str">
            <v>Team 3</v>
          </cell>
        </row>
        <row r="22">
          <cell r="A22">
            <v>14</v>
          </cell>
          <cell r="B22">
            <v>40941</v>
          </cell>
          <cell r="C22" t="str">
            <v>anschl.</v>
          </cell>
          <cell r="D22">
            <v>2</v>
          </cell>
          <cell r="E22">
            <v>2</v>
          </cell>
          <cell r="F22">
            <v>14</v>
          </cell>
          <cell r="G22" t="str">
            <v>A4</v>
          </cell>
          <cell r="H22" t="str">
            <v xml:space="preserve"> :</v>
          </cell>
          <cell r="I22" t="str">
            <v>A5</v>
          </cell>
          <cell r="J22" t="str">
            <v>A2</v>
          </cell>
          <cell r="L22" t="str">
            <v xml:space="preserve"> : </v>
          </cell>
          <cell r="O22" t="str">
            <v xml:space="preserve"> : </v>
          </cell>
          <cell r="R22" t="str">
            <v xml:space="preserve"> : </v>
          </cell>
          <cell r="U22">
            <v>0</v>
          </cell>
          <cell r="V22" t="str">
            <v xml:space="preserve"> : </v>
          </cell>
          <cell r="W22">
            <v>0</v>
          </cell>
          <cell r="Y22">
            <v>0</v>
          </cell>
          <cell r="Z22" t="str">
            <v xml:space="preserve"> : </v>
          </cell>
          <cell r="AA22">
            <v>0</v>
          </cell>
          <cell r="AC22">
            <v>0</v>
          </cell>
          <cell r="AD22" t="str">
            <v xml:space="preserve"> : </v>
          </cell>
          <cell r="AE22">
            <v>0</v>
          </cell>
          <cell r="AG22" t="str">
            <v>B-Hausen</v>
          </cell>
          <cell r="AH22" t="str">
            <v>Team 4</v>
          </cell>
        </row>
        <row r="23">
          <cell r="A23">
            <v>15</v>
          </cell>
          <cell r="B23">
            <v>40941</v>
          </cell>
          <cell r="C23" t="str">
            <v>anschl.</v>
          </cell>
          <cell r="D23">
            <v>3</v>
          </cell>
          <cell r="E23">
            <v>1</v>
          </cell>
          <cell r="F23">
            <v>15</v>
          </cell>
          <cell r="G23" t="str">
            <v>A3</v>
          </cell>
          <cell r="H23" t="str">
            <v xml:space="preserve"> :</v>
          </cell>
          <cell r="I23" t="str">
            <v>A6</v>
          </cell>
          <cell r="J23" t="str">
            <v>A7</v>
          </cell>
          <cell r="L23" t="str">
            <v xml:space="preserve"> : </v>
          </cell>
          <cell r="O23" t="str">
            <v xml:space="preserve"> : </v>
          </cell>
          <cell r="R23" t="str">
            <v xml:space="preserve"> : </v>
          </cell>
          <cell r="U23">
            <v>0</v>
          </cell>
          <cell r="V23" t="str">
            <v xml:space="preserve"> : </v>
          </cell>
          <cell r="W23">
            <v>0</v>
          </cell>
          <cell r="Y23">
            <v>0</v>
          </cell>
          <cell r="Z23" t="str">
            <v xml:space="preserve"> : </v>
          </cell>
          <cell r="AA23">
            <v>0</v>
          </cell>
          <cell r="AC23">
            <v>0</v>
          </cell>
          <cell r="AD23" t="str">
            <v xml:space="preserve"> : </v>
          </cell>
          <cell r="AE23">
            <v>0</v>
          </cell>
          <cell r="AG23" t="str">
            <v>B-Hausen</v>
          </cell>
          <cell r="AH23" t="str">
            <v>Team 3</v>
          </cell>
        </row>
        <row r="24">
          <cell r="A24">
            <v>16</v>
          </cell>
          <cell r="B24">
            <v>40941</v>
          </cell>
          <cell r="C24" t="str">
            <v>anschl.</v>
          </cell>
          <cell r="D24">
            <v>3</v>
          </cell>
          <cell r="E24">
            <v>2</v>
          </cell>
          <cell r="F24">
            <v>16</v>
          </cell>
          <cell r="G24" t="str">
            <v>A2</v>
          </cell>
          <cell r="H24" t="str">
            <v xml:space="preserve"> :</v>
          </cell>
          <cell r="I24" t="str">
            <v>A5</v>
          </cell>
          <cell r="J24" t="str">
            <v>A1</v>
          </cell>
          <cell r="L24" t="str">
            <v xml:space="preserve"> : </v>
          </cell>
          <cell r="O24" t="str">
            <v xml:space="preserve"> : </v>
          </cell>
          <cell r="R24" t="str">
            <v xml:space="preserve"> : </v>
          </cell>
          <cell r="U24">
            <v>0</v>
          </cell>
          <cell r="V24" t="str">
            <v xml:space="preserve"> : </v>
          </cell>
          <cell r="W24">
            <v>0</v>
          </cell>
          <cell r="Y24">
            <v>0</v>
          </cell>
          <cell r="Z24" t="str">
            <v xml:space="preserve"> : </v>
          </cell>
          <cell r="AA24">
            <v>0</v>
          </cell>
          <cell r="AC24">
            <v>0</v>
          </cell>
          <cell r="AD24" t="str">
            <v xml:space="preserve"> : </v>
          </cell>
          <cell r="AE24">
            <v>0</v>
          </cell>
          <cell r="AG24" t="str">
            <v>B-Hausen</v>
          </cell>
          <cell r="AH24" t="str">
            <v>Team 2</v>
          </cell>
        </row>
        <row r="25">
          <cell r="A25">
            <v>17</v>
          </cell>
          <cell r="B25">
            <v>40941</v>
          </cell>
          <cell r="C25" t="str">
            <v>anschl.</v>
          </cell>
          <cell r="D25">
            <v>4</v>
          </cell>
          <cell r="E25">
            <v>1</v>
          </cell>
          <cell r="F25">
            <v>17</v>
          </cell>
          <cell r="G25" t="str">
            <v>A4</v>
          </cell>
          <cell r="H25" t="str">
            <v xml:space="preserve"> :</v>
          </cell>
          <cell r="I25" t="str">
            <v>A7</v>
          </cell>
          <cell r="J25" t="str">
            <v>A3</v>
          </cell>
          <cell r="L25" t="str">
            <v xml:space="preserve"> : </v>
          </cell>
          <cell r="O25" t="str">
            <v xml:space="preserve"> : </v>
          </cell>
          <cell r="R25" t="str">
            <v xml:space="preserve"> : </v>
          </cell>
          <cell r="U25">
            <v>0</v>
          </cell>
          <cell r="V25" t="str">
            <v xml:space="preserve"> : </v>
          </cell>
          <cell r="W25">
            <v>0</v>
          </cell>
          <cell r="Y25">
            <v>0</v>
          </cell>
          <cell r="Z25" t="str">
            <v xml:space="preserve"> : </v>
          </cell>
          <cell r="AA25">
            <v>0</v>
          </cell>
          <cell r="AC25">
            <v>0</v>
          </cell>
          <cell r="AD25" t="str">
            <v xml:space="preserve"> : </v>
          </cell>
          <cell r="AE25">
            <v>0</v>
          </cell>
          <cell r="AG25" t="str">
            <v>B-Hausen</v>
          </cell>
          <cell r="AH25" t="str">
            <v>Team 4</v>
          </cell>
        </row>
        <row r="26">
          <cell r="A26">
            <v>18</v>
          </cell>
          <cell r="B26">
            <v>40941</v>
          </cell>
          <cell r="C26" t="str">
            <v>anschl.</v>
          </cell>
          <cell r="D26">
            <v>4</v>
          </cell>
          <cell r="E26">
            <v>2</v>
          </cell>
          <cell r="F26">
            <v>18</v>
          </cell>
          <cell r="G26" t="str">
            <v>A1</v>
          </cell>
          <cell r="H26" t="str">
            <v xml:space="preserve"> :</v>
          </cell>
          <cell r="I26" t="str">
            <v>A6</v>
          </cell>
          <cell r="J26" t="str">
            <v>A5</v>
          </cell>
          <cell r="L26" t="str">
            <v xml:space="preserve"> : </v>
          </cell>
          <cell r="O26" t="str">
            <v xml:space="preserve"> : </v>
          </cell>
          <cell r="R26" t="str">
            <v xml:space="preserve"> : </v>
          </cell>
          <cell r="U26">
            <v>0</v>
          </cell>
          <cell r="V26" t="str">
            <v xml:space="preserve"> : </v>
          </cell>
          <cell r="W26">
            <v>0</v>
          </cell>
          <cell r="Y26">
            <v>0</v>
          </cell>
          <cell r="Z26" t="str">
            <v xml:space="preserve"> : </v>
          </cell>
          <cell r="AA26">
            <v>0</v>
          </cell>
          <cell r="AC26">
            <v>0</v>
          </cell>
          <cell r="AD26" t="str">
            <v xml:space="preserve"> : </v>
          </cell>
          <cell r="AE26">
            <v>0</v>
          </cell>
          <cell r="AG26" t="str">
            <v>B-Hausen</v>
          </cell>
          <cell r="AH26" t="str">
            <v>Team 1</v>
          </cell>
        </row>
        <row r="27">
          <cell r="A27">
            <v>19</v>
          </cell>
          <cell r="B27">
            <v>40941</v>
          </cell>
          <cell r="C27" t="str">
            <v>anschl.</v>
          </cell>
          <cell r="D27">
            <v>5</v>
          </cell>
          <cell r="E27">
            <v>1</v>
          </cell>
          <cell r="F27">
            <v>19</v>
          </cell>
          <cell r="G27" t="str">
            <v>A3</v>
          </cell>
          <cell r="H27" t="str">
            <v xml:space="preserve"> :</v>
          </cell>
          <cell r="I27" t="str">
            <v>A4</v>
          </cell>
          <cell r="J27" t="str">
            <v>A6</v>
          </cell>
          <cell r="L27" t="str">
            <v xml:space="preserve"> : </v>
          </cell>
          <cell r="O27" t="str">
            <v xml:space="preserve"> : </v>
          </cell>
          <cell r="R27" t="str">
            <v xml:space="preserve"> : </v>
          </cell>
          <cell r="U27">
            <v>0</v>
          </cell>
          <cell r="V27" t="str">
            <v xml:space="preserve"> : </v>
          </cell>
          <cell r="W27">
            <v>0</v>
          </cell>
          <cell r="Y27">
            <v>0</v>
          </cell>
          <cell r="Z27" t="str">
            <v xml:space="preserve"> : </v>
          </cell>
          <cell r="AA27">
            <v>0</v>
          </cell>
          <cell r="AC27">
            <v>0</v>
          </cell>
          <cell r="AD27" t="str">
            <v xml:space="preserve"> : </v>
          </cell>
          <cell r="AE27">
            <v>0</v>
          </cell>
          <cell r="AG27" t="str">
            <v>B-Hausen</v>
          </cell>
          <cell r="AH27" t="str">
            <v>Team 3</v>
          </cell>
        </row>
        <row r="28">
          <cell r="A28">
            <v>20</v>
          </cell>
          <cell r="B28">
            <v>40941</v>
          </cell>
          <cell r="C28" t="str">
            <v>anschl.</v>
          </cell>
          <cell r="D28">
            <v>5</v>
          </cell>
          <cell r="E28">
            <v>2</v>
          </cell>
          <cell r="F28">
            <v>20</v>
          </cell>
          <cell r="G28" t="str">
            <v>A1</v>
          </cell>
          <cell r="H28" t="str">
            <v xml:space="preserve"> :</v>
          </cell>
          <cell r="I28" t="str">
            <v>A5</v>
          </cell>
          <cell r="J28" t="str">
            <v>A7</v>
          </cell>
          <cell r="L28" t="str">
            <v xml:space="preserve"> : </v>
          </cell>
          <cell r="O28" t="str">
            <v xml:space="preserve"> : </v>
          </cell>
          <cell r="R28" t="str">
            <v xml:space="preserve"> : </v>
          </cell>
          <cell r="U28">
            <v>0</v>
          </cell>
          <cell r="V28" t="str">
            <v xml:space="preserve"> : </v>
          </cell>
          <cell r="W28">
            <v>0</v>
          </cell>
          <cell r="Y28">
            <v>0</v>
          </cell>
          <cell r="Z28" t="str">
            <v xml:space="preserve"> : </v>
          </cell>
          <cell r="AA28">
            <v>0</v>
          </cell>
          <cell r="AC28">
            <v>0</v>
          </cell>
          <cell r="AD28" t="str">
            <v xml:space="preserve"> : </v>
          </cell>
          <cell r="AE28">
            <v>0</v>
          </cell>
          <cell r="AG28" t="str">
            <v>B-Hausen</v>
          </cell>
          <cell r="AH28" t="str">
            <v>Team 1</v>
          </cell>
        </row>
        <row r="29">
          <cell r="A29">
            <v>21</v>
          </cell>
          <cell r="B29">
            <v>40941</v>
          </cell>
          <cell r="C29" t="str">
            <v>anschl.</v>
          </cell>
          <cell r="D29">
            <v>6</v>
          </cell>
          <cell r="E29">
            <v>1</v>
          </cell>
          <cell r="F29">
            <v>21</v>
          </cell>
          <cell r="G29" t="str">
            <v>A2</v>
          </cell>
          <cell r="H29" t="str">
            <v xml:space="preserve"> :</v>
          </cell>
          <cell r="I29" t="str">
            <v>A7</v>
          </cell>
          <cell r="J29" t="str">
            <v>A4</v>
          </cell>
          <cell r="L29" t="str">
            <v xml:space="preserve"> : </v>
          </cell>
          <cell r="O29" t="str">
            <v xml:space="preserve"> : </v>
          </cell>
          <cell r="R29" t="str">
            <v xml:space="preserve"> : </v>
          </cell>
          <cell r="U29">
            <v>0</v>
          </cell>
          <cell r="V29" t="str">
            <v xml:space="preserve"> : </v>
          </cell>
          <cell r="W29">
            <v>0</v>
          </cell>
          <cell r="Y29">
            <v>0</v>
          </cell>
          <cell r="Z29" t="str">
            <v xml:space="preserve"> : </v>
          </cell>
          <cell r="AA29">
            <v>0</v>
          </cell>
          <cell r="AC29">
            <v>0</v>
          </cell>
          <cell r="AD29" t="str">
            <v xml:space="preserve"> : </v>
          </cell>
          <cell r="AE29">
            <v>0</v>
          </cell>
          <cell r="AG29" t="str">
            <v>B-Hausen</v>
          </cell>
          <cell r="AH29" t="str">
            <v>Team 2</v>
          </cell>
        </row>
        <row r="31">
          <cell r="F31" t="str">
            <v>3. Spieltag</v>
          </cell>
          <cell r="I31">
            <v>41336</v>
          </cell>
          <cell r="J31" t="str">
            <v>C-Hausen</v>
          </cell>
          <cell r="M31" t="str">
            <v>C-Straße</v>
          </cell>
        </row>
        <row r="32">
          <cell r="A32" t="str">
            <v>Spiel</v>
          </cell>
          <cell r="C32" t="str">
            <v>Zeit</v>
          </cell>
          <cell r="D32" t="str">
            <v>Durchg.</v>
          </cell>
          <cell r="E32" t="str">
            <v>Feld</v>
          </cell>
          <cell r="F32" t="str">
            <v>Spiel</v>
          </cell>
          <cell r="G32" t="str">
            <v>Mannschaft A</v>
          </cell>
          <cell r="I32" t="str">
            <v>Mannschaft B</v>
          </cell>
          <cell r="J32" t="str">
            <v>Schiedsrichter</v>
          </cell>
          <cell r="K32" t="str">
            <v>1.Satz</v>
          </cell>
          <cell r="N32" t="str">
            <v>2.Satz</v>
          </cell>
          <cell r="Q32" t="str">
            <v>3.Satz</v>
          </cell>
          <cell r="U32" t="str">
            <v>Punkte</v>
          </cell>
          <cell r="Y32" t="str">
            <v>Sätze</v>
          </cell>
          <cell r="AC32" t="str">
            <v>Bälle</v>
          </cell>
          <cell r="AH32" t="str">
            <v>A</v>
          </cell>
        </row>
        <row r="33">
          <cell r="A33">
            <v>22</v>
          </cell>
          <cell r="B33">
            <v>41336</v>
          </cell>
          <cell r="C33">
            <v>0.41666666666666669</v>
          </cell>
          <cell r="D33">
            <v>1</v>
          </cell>
          <cell r="E33">
            <v>1</v>
          </cell>
          <cell r="F33">
            <v>22</v>
          </cell>
          <cell r="G33" t="str">
            <v>A7</v>
          </cell>
          <cell r="H33" t="str">
            <v xml:space="preserve"> :</v>
          </cell>
          <cell r="I33" t="str">
            <v>A2</v>
          </cell>
          <cell r="J33" t="str">
            <v>A4</v>
          </cell>
          <cell r="L33" t="str">
            <v xml:space="preserve"> : </v>
          </cell>
          <cell r="O33" t="str">
            <v xml:space="preserve"> : </v>
          </cell>
          <cell r="R33" t="str">
            <v xml:space="preserve"> : </v>
          </cell>
          <cell r="U33">
            <v>0</v>
          </cell>
          <cell r="V33" t="str">
            <v xml:space="preserve"> : </v>
          </cell>
          <cell r="W33">
            <v>0</v>
          </cell>
          <cell r="Y33">
            <v>0</v>
          </cell>
          <cell r="Z33" t="str">
            <v xml:space="preserve"> : </v>
          </cell>
          <cell r="AA33">
            <v>0</v>
          </cell>
          <cell r="AC33">
            <v>0</v>
          </cell>
          <cell r="AD33" t="str">
            <v xml:space="preserve"> : </v>
          </cell>
          <cell r="AE33">
            <v>0</v>
          </cell>
          <cell r="AG33" t="str">
            <v>C-Hausen</v>
          </cell>
          <cell r="AH33" t="str">
            <v>Team 7</v>
          </cell>
        </row>
        <row r="34">
          <cell r="A34">
            <v>23</v>
          </cell>
          <cell r="B34">
            <v>41336</v>
          </cell>
          <cell r="C34">
            <v>0.41666666666666669</v>
          </cell>
          <cell r="D34">
            <v>1</v>
          </cell>
          <cell r="E34">
            <v>2</v>
          </cell>
          <cell r="F34">
            <v>23</v>
          </cell>
          <cell r="G34" t="str">
            <v>A5</v>
          </cell>
          <cell r="H34" t="str">
            <v xml:space="preserve"> :</v>
          </cell>
          <cell r="I34" t="str">
            <v>A3</v>
          </cell>
          <cell r="J34" t="str">
            <v>A6</v>
          </cell>
          <cell r="L34" t="str">
            <v xml:space="preserve"> : </v>
          </cell>
          <cell r="O34" t="str">
            <v xml:space="preserve"> : </v>
          </cell>
          <cell r="R34" t="str">
            <v xml:space="preserve"> : </v>
          </cell>
          <cell r="U34">
            <v>0</v>
          </cell>
          <cell r="V34" t="str">
            <v xml:space="preserve"> : </v>
          </cell>
          <cell r="W34">
            <v>0</v>
          </cell>
          <cell r="Y34">
            <v>0</v>
          </cell>
          <cell r="Z34" t="str">
            <v xml:space="preserve"> : </v>
          </cell>
          <cell r="AA34">
            <v>0</v>
          </cell>
          <cell r="AC34">
            <v>0</v>
          </cell>
          <cell r="AD34" t="str">
            <v xml:space="preserve"> : </v>
          </cell>
          <cell r="AE34">
            <v>0</v>
          </cell>
          <cell r="AG34" t="str">
            <v>C-Hausen</v>
          </cell>
          <cell r="AH34" t="str">
            <v>Team 5</v>
          </cell>
        </row>
        <row r="35">
          <cell r="A35">
            <v>24</v>
          </cell>
          <cell r="B35">
            <v>41336</v>
          </cell>
          <cell r="C35" t="str">
            <v>anschl.</v>
          </cell>
          <cell r="D35">
            <v>2</v>
          </cell>
          <cell r="E35">
            <v>1</v>
          </cell>
          <cell r="F35">
            <v>24</v>
          </cell>
          <cell r="G35" t="str">
            <v>A6</v>
          </cell>
          <cell r="H35" t="str">
            <v xml:space="preserve"> :</v>
          </cell>
          <cell r="I35" t="str">
            <v>A1</v>
          </cell>
          <cell r="J35" t="str">
            <v>A7</v>
          </cell>
          <cell r="L35" t="str">
            <v xml:space="preserve"> : </v>
          </cell>
          <cell r="O35" t="str">
            <v xml:space="preserve"> : </v>
          </cell>
          <cell r="R35" t="str">
            <v xml:space="preserve"> : </v>
          </cell>
          <cell r="U35">
            <v>0</v>
          </cell>
          <cell r="V35" t="str">
            <v xml:space="preserve"> : </v>
          </cell>
          <cell r="W35">
            <v>0</v>
          </cell>
          <cell r="Y35">
            <v>0</v>
          </cell>
          <cell r="Z35" t="str">
            <v xml:space="preserve"> : </v>
          </cell>
          <cell r="AA35">
            <v>0</v>
          </cell>
          <cell r="AC35">
            <v>0</v>
          </cell>
          <cell r="AD35" t="str">
            <v xml:space="preserve"> : </v>
          </cell>
          <cell r="AE35">
            <v>0</v>
          </cell>
          <cell r="AG35" t="str">
            <v>C-Hausen</v>
          </cell>
          <cell r="AH35" t="str">
            <v>Team 6</v>
          </cell>
        </row>
        <row r="36">
          <cell r="A36">
            <v>25</v>
          </cell>
          <cell r="B36">
            <v>41336</v>
          </cell>
          <cell r="C36" t="str">
            <v>anschl.</v>
          </cell>
          <cell r="D36">
            <v>2</v>
          </cell>
          <cell r="E36">
            <v>2</v>
          </cell>
          <cell r="F36">
            <v>25</v>
          </cell>
          <cell r="G36" t="str">
            <v>A4</v>
          </cell>
          <cell r="H36" t="str">
            <v xml:space="preserve"> :</v>
          </cell>
          <cell r="I36" t="str">
            <v>A2</v>
          </cell>
          <cell r="J36" t="str">
            <v>A3</v>
          </cell>
          <cell r="L36" t="str">
            <v xml:space="preserve"> : </v>
          </cell>
          <cell r="O36" t="str">
            <v xml:space="preserve"> : </v>
          </cell>
          <cell r="R36" t="str">
            <v xml:space="preserve"> : </v>
          </cell>
          <cell r="U36">
            <v>0</v>
          </cell>
          <cell r="V36" t="str">
            <v xml:space="preserve"> : </v>
          </cell>
          <cell r="W36">
            <v>0</v>
          </cell>
          <cell r="Y36">
            <v>0</v>
          </cell>
          <cell r="Z36" t="str">
            <v xml:space="preserve"> : </v>
          </cell>
          <cell r="AA36">
            <v>0</v>
          </cell>
          <cell r="AC36">
            <v>0</v>
          </cell>
          <cell r="AD36" t="str">
            <v xml:space="preserve"> : </v>
          </cell>
          <cell r="AE36">
            <v>0</v>
          </cell>
          <cell r="AG36" t="str">
            <v>C-Hausen</v>
          </cell>
          <cell r="AH36" t="str">
            <v>Team 4</v>
          </cell>
        </row>
        <row r="37">
          <cell r="A37">
            <v>26</v>
          </cell>
          <cell r="B37">
            <v>41336</v>
          </cell>
          <cell r="C37" t="str">
            <v>anschl.</v>
          </cell>
          <cell r="D37">
            <v>3</v>
          </cell>
          <cell r="E37">
            <v>1</v>
          </cell>
          <cell r="F37">
            <v>26</v>
          </cell>
          <cell r="G37" t="str">
            <v>A7</v>
          </cell>
          <cell r="H37" t="str">
            <v xml:space="preserve"> :</v>
          </cell>
          <cell r="I37" t="str">
            <v>A4</v>
          </cell>
          <cell r="J37" t="str">
            <v>A1</v>
          </cell>
          <cell r="L37" t="str">
            <v xml:space="preserve"> : </v>
          </cell>
          <cell r="O37" t="str">
            <v xml:space="preserve"> : </v>
          </cell>
          <cell r="R37" t="str">
            <v xml:space="preserve"> : </v>
          </cell>
          <cell r="U37">
            <v>0</v>
          </cell>
          <cell r="V37" t="str">
            <v xml:space="preserve"> : </v>
          </cell>
          <cell r="W37">
            <v>0</v>
          </cell>
          <cell r="Y37">
            <v>0</v>
          </cell>
          <cell r="Z37" t="str">
            <v xml:space="preserve"> : </v>
          </cell>
          <cell r="AA37">
            <v>0</v>
          </cell>
          <cell r="AC37">
            <v>0</v>
          </cell>
          <cell r="AD37" t="str">
            <v xml:space="preserve"> : </v>
          </cell>
          <cell r="AE37">
            <v>0</v>
          </cell>
          <cell r="AG37" t="str">
            <v>C-Hausen</v>
          </cell>
          <cell r="AH37" t="str">
            <v>Team 7</v>
          </cell>
        </row>
        <row r="38">
          <cell r="A38">
            <v>27</v>
          </cell>
          <cell r="B38">
            <v>41336</v>
          </cell>
          <cell r="C38" t="str">
            <v>anschl.</v>
          </cell>
          <cell r="D38">
            <v>3</v>
          </cell>
          <cell r="E38">
            <v>2</v>
          </cell>
          <cell r="F38">
            <v>27</v>
          </cell>
          <cell r="G38" t="str">
            <v>A6</v>
          </cell>
          <cell r="H38" t="str">
            <v xml:space="preserve"> :</v>
          </cell>
          <cell r="I38" t="str">
            <v>A5</v>
          </cell>
          <cell r="J38" t="str">
            <v>A2</v>
          </cell>
          <cell r="L38" t="str">
            <v xml:space="preserve"> : </v>
          </cell>
          <cell r="O38" t="str">
            <v xml:space="preserve"> : </v>
          </cell>
          <cell r="R38" t="str">
            <v xml:space="preserve"> : </v>
          </cell>
          <cell r="U38">
            <v>0</v>
          </cell>
          <cell r="V38" t="str">
            <v xml:space="preserve"> : </v>
          </cell>
          <cell r="W38">
            <v>0</v>
          </cell>
          <cell r="Y38">
            <v>0</v>
          </cell>
          <cell r="Z38" t="str">
            <v xml:space="preserve"> : </v>
          </cell>
          <cell r="AA38">
            <v>0</v>
          </cell>
          <cell r="AC38">
            <v>0</v>
          </cell>
          <cell r="AD38" t="str">
            <v xml:space="preserve"> : </v>
          </cell>
          <cell r="AE38">
            <v>0</v>
          </cell>
          <cell r="AG38" t="str">
            <v>C-Hausen</v>
          </cell>
          <cell r="AH38" t="str">
            <v>Team 6</v>
          </cell>
        </row>
        <row r="39">
          <cell r="A39">
            <v>28</v>
          </cell>
          <cell r="B39">
            <v>41336</v>
          </cell>
          <cell r="C39" t="str">
            <v>anschl.</v>
          </cell>
          <cell r="D39">
            <v>4</v>
          </cell>
          <cell r="E39">
            <v>1</v>
          </cell>
          <cell r="F39">
            <v>28</v>
          </cell>
          <cell r="G39" t="str">
            <v>A5</v>
          </cell>
          <cell r="H39" t="str">
            <v xml:space="preserve"> :</v>
          </cell>
          <cell r="I39" t="str">
            <v>A1</v>
          </cell>
          <cell r="J39" t="str">
            <v>A7</v>
          </cell>
          <cell r="L39" t="str">
            <v xml:space="preserve"> : </v>
          </cell>
          <cell r="O39" t="str">
            <v xml:space="preserve"> : </v>
          </cell>
          <cell r="R39" t="str">
            <v xml:space="preserve"> : </v>
          </cell>
          <cell r="U39">
            <v>0</v>
          </cell>
          <cell r="V39" t="str">
            <v xml:space="preserve"> : </v>
          </cell>
          <cell r="W39">
            <v>0</v>
          </cell>
          <cell r="Y39">
            <v>0</v>
          </cell>
          <cell r="Z39" t="str">
            <v xml:space="preserve"> : </v>
          </cell>
          <cell r="AA39">
            <v>0</v>
          </cell>
          <cell r="AC39">
            <v>0</v>
          </cell>
          <cell r="AD39" t="str">
            <v xml:space="preserve"> : </v>
          </cell>
          <cell r="AE39">
            <v>0</v>
          </cell>
          <cell r="AG39" t="str">
            <v>C-Hausen</v>
          </cell>
          <cell r="AH39" t="str">
            <v>Team 5</v>
          </cell>
        </row>
        <row r="40">
          <cell r="A40">
            <v>29</v>
          </cell>
          <cell r="B40">
            <v>41336</v>
          </cell>
          <cell r="C40" t="str">
            <v>anschl.</v>
          </cell>
          <cell r="D40">
            <v>4</v>
          </cell>
          <cell r="E40">
            <v>2</v>
          </cell>
          <cell r="F40">
            <v>29</v>
          </cell>
          <cell r="G40" t="str">
            <v>A3</v>
          </cell>
          <cell r="H40" t="str">
            <v xml:space="preserve"> :</v>
          </cell>
          <cell r="I40" t="str">
            <v>A2</v>
          </cell>
          <cell r="J40" t="str">
            <v>A4</v>
          </cell>
          <cell r="L40" t="str">
            <v xml:space="preserve"> : </v>
          </cell>
          <cell r="O40" t="str">
            <v xml:space="preserve"> : </v>
          </cell>
          <cell r="R40" t="str">
            <v xml:space="preserve"> : </v>
          </cell>
          <cell r="U40">
            <v>0</v>
          </cell>
          <cell r="V40" t="str">
            <v xml:space="preserve"> : </v>
          </cell>
          <cell r="W40">
            <v>0</v>
          </cell>
          <cell r="Y40">
            <v>0</v>
          </cell>
          <cell r="Z40" t="str">
            <v xml:space="preserve"> : </v>
          </cell>
          <cell r="AA40">
            <v>0</v>
          </cell>
          <cell r="AC40">
            <v>0</v>
          </cell>
          <cell r="AD40" t="str">
            <v xml:space="preserve"> : </v>
          </cell>
          <cell r="AE40">
            <v>0</v>
          </cell>
          <cell r="AG40" t="str">
            <v>C-Hausen</v>
          </cell>
          <cell r="AH40" t="str">
            <v>Team 3</v>
          </cell>
        </row>
        <row r="41">
          <cell r="A41">
            <v>30</v>
          </cell>
          <cell r="B41">
            <v>41336</v>
          </cell>
          <cell r="C41" t="str">
            <v>anschl.</v>
          </cell>
          <cell r="D41">
            <v>5</v>
          </cell>
          <cell r="E41">
            <v>1</v>
          </cell>
          <cell r="F41">
            <v>30</v>
          </cell>
          <cell r="G41" t="str">
            <v>A7</v>
          </cell>
          <cell r="H41" t="str">
            <v xml:space="preserve"> :</v>
          </cell>
          <cell r="I41" t="str">
            <v>A3</v>
          </cell>
          <cell r="J41" t="str">
            <v>A2</v>
          </cell>
          <cell r="L41" t="str">
            <v xml:space="preserve"> : </v>
          </cell>
          <cell r="O41" t="str">
            <v xml:space="preserve"> : </v>
          </cell>
          <cell r="R41" t="str">
            <v xml:space="preserve"> : </v>
          </cell>
          <cell r="U41">
            <v>0</v>
          </cell>
          <cell r="V41" t="str">
            <v xml:space="preserve"> : </v>
          </cell>
          <cell r="W41">
            <v>0</v>
          </cell>
          <cell r="Y41">
            <v>0</v>
          </cell>
          <cell r="Z41" t="str">
            <v xml:space="preserve"> : </v>
          </cell>
          <cell r="AA41">
            <v>0</v>
          </cell>
          <cell r="AC41">
            <v>0</v>
          </cell>
          <cell r="AD41" t="str">
            <v xml:space="preserve"> : </v>
          </cell>
          <cell r="AE41">
            <v>0</v>
          </cell>
          <cell r="AG41" t="str">
            <v>C-Hausen</v>
          </cell>
          <cell r="AH41" t="str">
            <v>Team 7</v>
          </cell>
        </row>
        <row r="42">
          <cell r="A42">
            <v>31</v>
          </cell>
          <cell r="B42">
            <v>41336</v>
          </cell>
          <cell r="C42" t="str">
            <v>anschl.</v>
          </cell>
          <cell r="D42">
            <v>5</v>
          </cell>
          <cell r="E42">
            <v>2</v>
          </cell>
          <cell r="F42">
            <v>31</v>
          </cell>
          <cell r="G42" t="str">
            <v>A6</v>
          </cell>
          <cell r="H42" t="str">
            <v xml:space="preserve"> :</v>
          </cell>
          <cell r="I42" t="str">
            <v>A4</v>
          </cell>
          <cell r="J42" t="str">
            <v>A5</v>
          </cell>
          <cell r="L42" t="str">
            <v xml:space="preserve"> : </v>
          </cell>
          <cell r="O42" t="str">
            <v xml:space="preserve"> : </v>
          </cell>
          <cell r="R42" t="str">
            <v xml:space="preserve"> : </v>
          </cell>
          <cell r="U42">
            <v>0</v>
          </cell>
          <cell r="V42" t="str">
            <v xml:space="preserve"> : </v>
          </cell>
          <cell r="W42">
            <v>0</v>
          </cell>
          <cell r="Y42">
            <v>0</v>
          </cell>
          <cell r="Z42" t="str">
            <v xml:space="preserve"> : </v>
          </cell>
          <cell r="AA42">
            <v>0</v>
          </cell>
          <cell r="AC42">
            <v>0</v>
          </cell>
          <cell r="AD42" t="str">
            <v xml:space="preserve"> : </v>
          </cell>
          <cell r="AE42">
            <v>0</v>
          </cell>
          <cell r="AG42" t="str">
            <v>C-Hausen</v>
          </cell>
          <cell r="AH42" t="str">
            <v>Team 6</v>
          </cell>
        </row>
        <row r="44">
          <cell r="F44" t="str">
            <v>4. Spieltag</v>
          </cell>
          <cell r="I44">
            <v>41733</v>
          </cell>
          <cell r="J44" t="str">
            <v>D-Hausen</v>
          </cell>
          <cell r="M44" t="str">
            <v>D-Straße</v>
          </cell>
        </row>
        <row r="45">
          <cell r="A45" t="str">
            <v>Spiel</v>
          </cell>
          <cell r="C45" t="str">
            <v>Zeit</v>
          </cell>
          <cell r="D45" t="str">
            <v>Durchg.</v>
          </cell>
          <cell r="E45" t="str">
            <v>Feld</v>
          </cell>
          <cell r="F45" t="str">
            <v>Spiel</v>
          </cell>
          <cell r="G45" t="str">
            <v>Mannschaft A</v>
          </cell>
          <cell r="I45" t="str">
            <v>Mannschaft B</v>
          </cell>
          <cell r="J45" t="str">
            <v>Schiedsrichter</v>
          </cell>
          <cell r="K45" t="str">
            <v>1.Satz</v>
          </cell>
          <cell r="N45" t="str">
            <v>2.Satz</v>
          </cell>
          <cell r="Q45" t="str">
            <v>3.Satz</v>
          </cell>
          <cell r="U45" t="str">
            <v>Punkte</v>
          </cell>
          <cell r="Y45" t="str">
            <v>Sätze</v>
          </cell>
          <cell r="AC45" t="str">
            <v>Bälle</v>
          </cell>
          <cell r="AH45" t="str">
            <v>A</v>
          </cell>
        </row>
        <row r="46">
          <cell r="A46">
            <v>32</v>
          </cell>
          <cell r="B46">
            <v>41733</v>
          </cell>
          <cell r="C46">
            <v>0.41666666666666669</v>
          </cell>
          <cell r="D46">
            <v>1</v>
          </cell>
          <cell r="E46">
            <v>1</v>
          </cell>
          <cell r="F46">
            <v>32</v>
          </cell>
          <cell r="G46" t="str">
            <v>A7</v>
          </cell>
          <cell r="H46" t="str">
            <v xml:space="preserve"> :</v>
          </cell>
          <cell r="I46" t="str">
            <v>A1</v>
          </cell>
          <cell r="J46" t="str">
            <v>A3</v>
          </cell>
          <cell r="L46" t="str">
            <v xml:space="preserve"> : </v>
          </cell>
          <cell r="O46" t="str">
            <v xml:space="preserve"> : </v>
          </cell>
          <cell r="R46" t="str">
            <v xml:space="preserve"> : </v>
          </cell>
          <cell r="U46">
            <v>0</v>
          </cell>
          <cell r="V46" t="str">
            <v xml:space="preserve"> : </v>
          </cell>
          <cell r="W46">
            <v>0</v>
          </cell>
          <cell r="Y46">
            <v>0</v>
          </cell>
          <cell r="Z46" t="str">
            <v xml:space="preserve"> : </v>
          </cell>
          <cell r="AA46">
            <v>0</v>
          </cell>
          <cell r="AC46">
            <v>0</v>
          </cell>
          <cell r="AD46" t="str">
            <v xml:space="preserve"> : </v>
          </cell>
          <cell r="AE46">
            <v>0</v>
          </cell>
          <cell r="AG46" t="str">
            <v>D-Hausen</v>
          </cell>
          <cell r="AH46" t="str">
            <v>Team 7</v>
          </cell>
        </row>
        <row r="47">
          <cell r="A47">
            <v>33</v>
          </cell>
          <cell r="B47">
            <v>41733</v>
          </cell>
          <cell r="C47">
            <v>0.41666666666666669</v>
          </cell>
          <cell r="D47">
            <v>1</v>
          </cell>
          <cell r="E47">
            <v>2</v>
          </cell>
          <cell r="F47">
            <v>33</v>
          </cell>
          <cell r="G47" t="str">
            <v>A6</v>
          </cell>
          <cell r="H47" t="str">
            <v xml:space="preserve"> :</v>
          </cell>
          <cell r="I47" t="str">
            <v>A2</v>
          </cell>
          <cell r="J47" t="str">
            <v>A5</v>
          </cell>
          <cell r="L47" t="str">
            <v xml:space="preserve"> : </v>
          </cell>
          <cell r="O47" t="str">
            <v xml:space="preserve"> : </v>
          </cell>
          <cell r="R47" t="str">
            <v xml:space="preserve"> : </v>
          </cell>
          <cell r="U47">
            <v>0</v>
          </cell>
          <cell r="V47" t="str">
            <v xml:space="preserve"> : </v>
          </cell>
          <cell r="W47">
            <v>0</v>
          </cell>
          <cell r="Y47">
            <v>0</v>
          </cell>
          <cell r="Z47" t="str">
            <v xml:space="preserve"> : </v>
          </cell>
          <cell r="AA47">
            <v>0</v>
          </cell>
          <cell r="AC47">
            <v>0</v>
          </cell>
          <cell r="AD47" t="str">
            <v xml:space="preserve"> : </v>
          </cell>
          <cell r="AE47">
            <v>0</v>
          </cell>
          <cell r="AG47" t="str">
            <v>D-Hausen</v>
          </cell>
          <cell r="AH47" t="str">
            <v>Team 6</v>
          </cell>
        </row>
        <row r="48">
          <cell r="A48">
            <v>34</v>
          </cell>
          <cell r="B48">
            <v>41733</v>
          </cell>
          <cell r="C48" t="str">
            <v>anschl.</v>
          </cell>
          <cell r="D48">
            <v>2</v>
          </cell>
          <cell r="E48">
            <v>1</v>
          </cell>
          <cell r="F48">
            <v>34</v>
          </cell>
          <cell r="G48" t="str">
            <v>A3</v>
          </cell>
          <cell r="H48" t="str">
            <v xml:space="preserve"> :</v>
          </cell>
          <cell r="I48" t="str">
            <v>A1</v>
          </cell>
          <cell r="J48" t="str">
            <v>A6</v>
          </cell>
          <cell r="L48" t="str">
            <v xml:space="preserve"> : </v>
          </cell>
          <cell r="O48" t="str">
            <v xml:space="preserve"> : </v>
          </cell>
          <cell r="R48" t="str">
            <v xml:space="preserve"> : </v>
          </cell>
          <cell r="U48">
            <v>0</v>
          </cell>
          <cell r="V48" t="str">
            <v xml:space="preserve"> : </v>
          </cell>
          <cell r="W48">
            <v>0</v>
          </cell>
          <cell r="Y48">
            <v>0</v>
          </cell>
          <cell r="Z48" t="str">
            <v xml:space="preserve"> : </v>
          </cell>
          <cell r="AA48">
            <v>0</v>
          </cell>
          <cell r="AC48">
            <v>0</v>
          </cell>
          <cell r="AD48" t="str">
            <v xml:space="preserve"> : </v>
          </cell>
          <cell r="AE48">
            <v>0</v>
          </cell>
          <cell r="AG48" t="str">
            <v>D-Hausen</v>
          </cell>
          <cell r="AH48" t="str">
            <v>Team 3</v>
          </cell>
        </row>
        <row r="49">
          <cell r="A49">
            <v>35</v>
          </cell>
          <cell r="B49">
            <v>41733</v>
          </cell>
          <cell r="C49" t="str">
            <v>anschl.</v>
          </cell>
          <cell r="D49">
            <v>2</v>
          </cell>
          <cell r="E49">
            <v>2</v>
          </cell>
          <cell r="F49">
            <v>35</v>
          </cell>
          <cell r="G49" t="str">
            <v>A5</v>
          </cell>
          <cell r="H49" t="str">
            <v xml:space="preserve"> :</v>
          </cell>
          <cell r="I49" t="str">
            <v>A4</v>
          </cell>
          <cell r="J49" t="str">
            <v>A2</v>
          </cell>
          <cell r="L49" t="str">
            <v xml:space="preserve"> : </v>
          </cell>
          <cell r="O49" t="str">
            <v xml:space="preserve"> : </v>
          </cell>
          <cell r="R49" t="str">
            <v xml:space="preserve"> : </v>
          </cell>
          <cell r="U49">
            <v>0</v>
          </cell>
          <cell r="V49" t="str">
            <v xml:space="preserve"> : </v>
          </cell>
          <cell r="W49">
            <v>0</v>
          </cell>
          <cell r="Y49">
            <v>0</v>
          </cell>
          <cell r="Z49" t="str">
            <v xml:space="preserve"> : </v>
          </cell>
          <cell r="AA49">
            <v>0</v>
          </cell>
          <cell r="AC49">
            <v>0</v>
          </cell>
          <cell r="AD49" t="str">
            <v xml:space="preserve"> : </v>
          </cell>
          <cell r="AE49">
            <v>0</v>
          </cell>
          <cell r="AG49" t="str">
            <v>D-Hausen</v>
          </cell>
          <cell r="AH49" t="str">
            <v>Team 5</v>
          </cell>
        </row>
        <row r="50">
          <cell r="A50">
            <v>36</v>
          </cell>
          <cell r="B50">
            <v>41733</v>
          </cell>
          <cell r="C50" t="str">
            <v>anschl.</v>
          </cell>
          <cell r="D50">
            <v>3</v>
          </cell>
          <cell r="E50">
            <v>1</v>
          </cell>
          <cell r="F50">
            <v>36</v>
          </cell>
          <cell r="G50" t="str">
            <v>A6</v>
          </cell>
          <cell r="H50" t="str">
            <v xml:space="preserve"> :</v>
          </cell>
          <cell r="I50" t="str">
            <v>A3</v>
          </cell>
          <cell r="J50" t="str">
            <v>A1</v>
          </cell>
          <cell r="L50" t="str">
            <v xml:space="preserve"> : </v>
          </cell>
          <cell r="O50" t="str">
            <v xml:space="preserve"> : </v>
          </cell>
          <cell r="R50" t="str">
            <v xml:space="preserve"> : </v>
          </cell>
          <cell r="U50">
            <v>0</v>
          </cell>
          <cell r="V50" t="str">
            <v xml:space="preserve"> : </v>
          </cell>
          <cell r="W50">
            <v>0</v>
          </cell>
          <cell r="Y50">
            <v>0</v>
          </cell>
          <cell r="Z50" t="str">
            <v xml:space="preserve"> : </v>
          </cell>
          <cell r="AA50">
            <v>0</v>
          </cell>
          <cell r="AC50">
            <v>0</v>
          </cell>
          <cell r="AD50" t="str">
            <v xml:space="preserve"> : </v>
          </cell>
          <cell r="AE50">
            <v>0</v>
          </cell>
          <cell r="AG50" t="str">
            <v>D-Hausen</v>
          </cell>
          <cell r="AH50" t="str">
            <v>Team 6</v>
          </cell>
        </row>
        <row r="51">
          <cell r="A51">
            <v>37</v>
          </cell>
          <cell r="B51">
            <v>41733</v>
          </cell>
          <cell r="C51" t="str">
            <v>anschl.</v>
          </cell>
          <cell r="D51">
            <v>3</v>
          </cell>
          <cell r="E51">
            <v>2</v>
          </cell>
          <cell r="F51">
            <v>37</v>
          </cell>
          <cell r="G51" t="str">
            <v>A5</v>
          </cell>
          <cell r="H51" t="str">
            <v xml:space="preserve"> :</v>
          </cell>
          <cell r="I51" t="str">
            <v>A2</v>
          </cell>
          <cell r="J51" t="str">
            <v>A7</v>
          </cell>
          <cell r="L51" t="str">
            <v xml:space="preserve"> : </v>
          </cell>
          <cell r="O51" t="str">
            <v xml:space="preserve"> : </v>
          </cell>
          <cell r="R51" t="str">
            <v xml:space="preserve"> : </v>
          </cell>
          <cell r="U51">
            <v>0</v>
          </cell>
          <cell r="V51" t="str">
            <v xml:space="preserve"> : </v>
          </cell>
          <cell r="W51">
            <v>0</v>
          </cell>
          <cell r="Y51">
            <v>0</v>
          </cell>
          <cell r="Z51" t="str">
            <v xml:space="preserve"> : </v>
          </cell>
          <cell r="AA51">
            <v>0</v>
          </cell>
          <cell r="AC51">
            <v>0</v>
          </cell>
          <cell r="AD51" t="str">
            <v xml:space="preserve"> : </v>
          </cell>
          <cell r="AE51">
            <v>0</v>
          </cell>
          <cell r="AG51" t="str">
            <v>D-Hausen</v>
          </cell>
          <cell r="AH51" t="str">
            <v>Team 5</v>
          </cell>
        </row>
        <row r="52">
          <cell r="A52">
            <v>38</v>
          </cell>
          <cell r="B52">
            <v>41733</v>
          </cell>
          <cell r="C52" t="str">
            <v>anschl.</v>
          </cell>
          <cell r="D52">
            <v>4</v>
          </cell>
          <cell r="E52">
            <v>1</v>
          </cell>
          <cell r="F52">
            <v>38</v>
          </cell>
          <cell r="G52" t="str">
            <v>A4</v>
          </cell>
          <cell r="H52" t="str">
            <v xml:space="preserve"> :</v>
          </cell>
          <cell r="I52" t="str">
            <v>A1</v>
          </cell>
          <cell r="J52" t="str">
            <v>A3</v>
          </cell>
          <cell r="L52" t="str">
            <v xml:space="preserve"> : </v>
          </cell>
          <cell r="O52" t="str">
            <v xml:space="preserve"> : </v>
          </cell>
          <cell r="R52" t="str">
            <v xml:space="preserve"> : </v>
          </cell>
          <cell r="U52">
            <v>0</v>
          </cell>
          <cell r="V52" t="str">
            <v xml:space="preserve"> : </v>
          </cell>
          <cell r="W52">
            <v>0</v>
          </cell>
          <cell r="Y52">
            <v>0</v>
          </cell>
          <cell r="Z52" t="str">
            <v xml:space="preserve"> : </v>
          </cell>
          <cell r="AA52">
            <v>0</v>
          </cell>
          <cell r="AC52">
            <v>0</v>
          </cell>
          <cell r="AD52" t="str">
            <v xml:space="preserve"> : </v>
          </cell>
          <cell r="AE52">
            <v>0</v>
          </cell>
          <cell r="AG52" t="str">
            <v>D-Hausen</v>
          </cell>
          <cell r="AH52" t="str">
            <v>Team 4</v>
          </cell>
        </row>
        <row r="53">
          <cell r="A53">
            <v>39</v>
          </cell>
          <cell r="B53">
            <v>41733</v>
          </cell>
          <cell r="C53" t="str">
            <v>anschl.</v>
          </cell>
          <cell r="D53">
            <v>4</v>
          </cell>
          <cell r="E53">
            <v>2</v>
          </cell>
          <cell r="F53">
            <v>39</v>
          </cell>
          <cell r="G53" t="str">
            <v>A7</v>
          </cell>
          <cell r="H53" t="str">
            <v xml:space="preserve"> :</v>
          </cell>
          <cell r="I53" t="str">
            <v>A6</v>
          </cell>
          <cell r="J53" t="str">
            <v>A5</v>
          </cell>
          <cell r="L53" t="str">
            <v xml:space="preserve"> : </v>
          </cell>
          <cell r="O53" t="str">
            <v xml:space="preserve"> : </v>
          </cell>
          <cell r="R53" t="str">
            <v xml:space="preserve"> : </v>
          </cell>
          <cell r="U53">
            <v>0</v>
          </cell>
          <cell r="V53" t="str">
            <v xml:space="preserve"> : </v>
          </cell>
          <cell r="W53">
            <v>0</v>
          </cell>
          <cell r="Y53">
            <v>0</v>
          </cell>
          <cell r="Z53" t="str">
            <v xml:space="preserve"> : </v>
          </cell>
          <cell r="AA53">
            <v>0</v>
          </cell>
          <cell r="AC53">
            <v>0</v>
          </cell>
          <cell r="AD53" t="str">
            <v xml:space="preserve"> : </v>
          </cell>
          <cell r="AE53">
            <v>0</v>
          </cell>
          <cell r="AG53" t="str">
            <v>D-Hausen</v>
          </cell>
          <cell r="AH53" t="str">
            <v>Team 7</v>
          </cell>
        </row>
        <row r="54">
          <cell r="A54">
            <v>40</v>
          </cell>
          <cell r="B54">
            <v>41733</v>
          </cell>
          <cell r="C54" t="str">
            <v>anschl.</v>
          </cell>
          <cell r="D54">
            <v>5</v>
          </cell>
          <cell r="E54">
            <v>1</v>
          </cell>
          <cell r="F54">
            <v>40</v>
          </cell>
          <cell r="G54" t="str">
            <v>A4</v>
          </cell>
          <cell r="H54" t="str">
            <v xml:space="preserve"> :</v>
          </cell>
          <cell r="I54" t="str">
            <v>A3</v>
          </cell>
          <cell r="J54" t="str">
            <v>A6</v>
          </cell>
          <cell r="L54" t="str">
            <v xml:space="preserve"> : </v>
          </cell>
          <cell r="O54" t="str">
            <v xml:space="preserve"> : </v>
          </cell>
          <cell r="R54" t="str">
            <v xml:space="preserve"> : </v>
          </cell>
          <cell r="U54">
            <v>0</v>
          </cell>
          <cell r="V54" t="str">
            <v xml:space="preserve"> : </v>
          </cell>
          <cell r="W54">
            <v>0</v>
          </cell>
          <cell r="Y54">
            <v>0</v>
          </cell>
          <cell r="Z54" t="str">
            <v xml:space="preserve"> : </v>
          </cell>
          <cell r="AA54">
            <v>0</v>
          </cell>
          <cell r="AC54">
            <v>0</v>
          </cell>
          <cell r="AD54" t="str">
            <v xml:space="preserve"> : </v>
          </cell>
          <cell r="AE54">
            <v>0</v>
          </cell>
          <cell r="AG54" t="str">
            <v>D-Hausen</v>
          </cell>
          <cell r="AH54" t="str">
            <v>Team 4</v>
          </cell>
        </row>
        <row r="55">
          <cell r="A55">
            <v>41</v>
          </cell>
          <cell r="B55">
            <v>41733</v>
          </cell>
          <cell r="C55" t="str">
            <v>anschl.</v>
          </cell>
          <cell r="D55">
            <v>5</v>
          </cell>
          <cell r="E55">
            <v>2</v>
          </cell>
          <cell r="F55">
            <v>41</v>
          </cell>
          <cell r="G55" t="str">
            <v>A7</v>
          </cell>
          <cell r="H55" t="str">
            <v xml:space="preserve"> :</v>
          </cell>
          <cell r="I55" t="str">
            <v>A5</v>
          </cell>
          <cell r="J55" t="str">
            <v>A1</v>
          </cell>
          <cell r="L55" t="str">
            <v xml:space="preserve"> : </v>
          </cell>
          <cell r="O55" t="str">
            <v xml:space="preserve"> : </v>
          </cell>
          <cell r="R55" t="str">
            <v xml:space="preserve"> : </v>
          </cell>
          <cell r="U55">
            <v>0</v>
          </cell>
          <cell r="V55" t="str">
            <v xml:space="preserve"> : </v>
          </cell>
          <cell r="W55">
            <v>0</v>
          </cell>
          <cell r="Y55">
            <v>0</v>
          </cell>
          <cell r="Z55" t="str">
            <v xml:space="preserve"> : </v>
          </cell>
          <cell r="AA55">
            <v>0</v>
          </cell>
          <cell r="AC55">
            <v>0</v>
          </cell>
          <cell r="AD55" t="str">
            <v xml:space="preserve"> : </v>
          </cell>
          <cell r="AE55">
            <v>0</v>
          </cell>
          <cell r="AG55" t="str">
            <v>D-Hausen</v>
          </cell>
          <cell r="AH55" t="str">
            <v>Team 7</v>
          </cell>
        </row>
        <row r="56">
          <cell r="A56">
            <v>42</v>
          </cell>
          <cell r="B56">
            <v>41733</v>
          </cell>
          <cell r="C56" t="str">
            <v>anschl.</v>
          </cell>
          <cell r="D56">
            <v>6</v>
          </cell>
          <cell r="E56">
            <v>1</v>
          </cell>
          <cell r="F56">
            <v>42</v>
          </cell>
          <cell r="G56" t="str">
            <v>A2</v>
          </cell>
          <cell r="H56" t="str">
            <v xml:space="preserve"> :</v>
          </cell>
          <cell r="I56" t="str">
            <v>A1</v>
          </cell>
          <cell r="J56" t="str">
            <v>A4</v>
          </cell>
          <cell r="L56" t="str">
            <v xml:space="preserve"> : </v>
          </cell>
          <cell r="O56" t="str">
            <v xml:space="preserve"> : </v>
          </cell>
          <cell r="R56" t="str">
            <v xml:space="preserve"> : </v>
          </cell>
          <cell r="U56">
            <v>0</v>
          </cell>
          <cell r="V56" t="str">
            <v xml:space="preserve"> : </v>
          </cell>
          <cell r="W56">
            <v>0</v>
          </cell>
          <cell r="Y56">
            <v>0</v>
          </cell>
          <cell r="Z56" t="str">
            <v xml:space="preserve"> : </v>
          </cell>
          <cell r="AA56">
            <v>0</v>
          </cell>
          <cell r="AC56">
            <v>0</v>
          </cell>
          <cell r="AD56" t="str">
            <v xml:space="preserve"> : </v>
          </cell>
          <cell r="AE56">
            <v>0</v>
          </cell>
          <cell r="AG56" t="str">
            <v>D-Hausen</v>
          </cell>
          <cell r="AH56" t="str">
            <v>Team 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 refreshError="1"/>
      <sheetData sheetId="1" refreshError="1"/>
      <sheetData sheetId="2" refreshError="1">
        <row r="10">
          <cell r="C10" t="str">
            <v>A1</v>
          </cell>
          <cell r="F10" t="str">
            <v>A2</v>
          </cell>
          <cell r="I10" t="str">
            <v>A3</v>
          </cell>
          <cell r="L10" t="str">
            <v>A4</v>
          </cell>
          <cell r="O10" t="str">
            <v>A5</v>
          </cell>
          <cell r="R10" t="str">
            <v>B1</v>
          </cell>
          <cell r="U10" t="str">
            <v>TSV Musterstadt</v>
          </cell>
          <cell r="X10" t="str">
            <v>B3</v>
          </cell>
          <cell r="AA10" t="str">
            <v>B4</v>
          </cell>
          <cell r="AD10" t="str">
            <v>B5</v>
          </cell>
        </row>
        <row r="11">
          <cell r="C11" t="str">
            <v>Nr</v>
          </cell>
          <cell r="D11" t="str">
            <v>Mf</v>
          </cell>
          <cell r="E11" t="str">
            <v>Name</v>
          </cell>
          <cell r="F11" t="str">
            <v>Nr</v>
          </cell>
          <cell r="G11" t="str">
            <v>Mf</v>
          </cell>
          <cell r="H11" t="str">
            <v>Name</v>
          </cell>
          <cell r="I11" t="str">
            <v>Nr</v>
          </cell>
          <cell r="J11" t="str">
            <v>Mf</v>
          </cell>
          <cell r="K11" t="str">
            <v>Name</v>
          </cell>
          <cell r="L11" t="str">
            <v>Nr</v>
          </cell>
          <cell r="M11" t="str">
            <v>Mf</v>
          </cell>
          <cell r="N11" t="str">
            <v>Name</v>
          </cell>
          <cell r="O11" t="str">
            <v>Nr</v>
          </cell>
          <cell r="P11" t="str">
            <v>Mf</v>
          </cell>
          <cell r="Q11" t="str">
            <v>Name</v>
          </cell>
        </row>
        <row r="12">
          <cell r="C12">
            <v>10</v>
          </cell>
          <cell r="F12">
            <v>22</v>
          </cell>
          <cell r="I12">
            <v>34</v>
          </cell>
          <cell r="L12">
            <v>46</v>
          </cell>
          <cell r="O12">
            <v>58</v>
          </cell>
          <cell r="R12">
            <v>70</v>
          </cell>
          <cell r="U12">
            <v>82</v>
          </cell>
          <cell r="X12">
            <v>94</v>
          </cell>
          <cell r="AA12">
            <v>106</v>
          </cell>
          <cell r="AD12">
            <v>118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latzierung"/>
      <sheetName val="Spielplan"/>
      <sheetName val="Kontrollbogen"/>
      <sheetName val="Spielkarten"/>
      <sheetName val="1.Platz"/>
      <sheetName val="2.Platz"/>
      <sheetName val="3.Platz"/>
      <sheetName val="4.Platz"/>
      <sheetName val="5.Platz"/>
      <sheetName val="6.Platz"/>
      <sheetName val="7.Platz"/>
    </sheetNames>
    <sheetDataSet>
      <sheetData sheetId="0" refreshError="1"/>
      <sheetData sheetId="1">
        <row r="7">
          <cell r="U7" t="str">
            <v>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abSelected="1" topLeftCell="C31" workbookViewId="0">
      <selection activeCell="I6" sqref="I6"/>
    </sheetView>
  </sheetViews>
  <sheetFormatPr baseColWidth="10" defaultRowHeight="15"/>
  <cols>
    <col min="1" max="1" width="7.7109375" style="3" hidden="1" customWidth="1"/>
    <col min="2" max="2" width="13.140625" style="1" hidden="1" customWidth="1"/>
    <col min="3" max="3" width="8" style="2" customWidth="1"/>
    <col min="4" max="4" width="9.140625" style="3" customWidth="1"/>
    <col min="5" max="5" width="6" style="3" customWidth="1"/>
    <col min="6" max="6" width="7.7109375" style="3" customWidth="1"/>
    <col min="7" max="7" width="21.42578125" style="67" customWidth="1"/>
    <col min="8" max="8" width="3.28515625" style="67" customWidth="1"/>
    <col min="9" max="10" width="21.42578125" style="67" customWidth="1"/>
    <col min="11" max="11" width="4.7109375" style="2" customWidth="1"/>
    <col min="12" max="12" width="1.140625" style="2" customWidth="1"/>
    <col min="13" max="14" width="4.7109375" style="2" customWidth="1"/>
    <col min="15" max="15" width="1.140625" style="2" customWidth="1"/>
    <col min="16" max="17" width="4.7109375" style="2" customWidth="1"/>
    <col min="18" max="18" width="1.140625" style="2" customWidth="1"/>
    <col min="19" max="19" width="4.7109375" style="2" customWidth="1"/>
    <col min="20" max="20" width="1.28515625" style="1" customWidth="1"/>
    <col min="21" max="21" width="4.7109375" style="2" customWidth="1"/>
    <col min="22" max="22" width="1.140625" style="2" customWidth="1"/>
    <col min="23" max="23" width="4.7109375" style="2" customWidth="1"/>
    <col min="24" max="24" width="1.5703125" style="4" customWidth="1"/>
    <col min="25" max="25" width="4.7109375" style="4" customWidth="1"/>
    <col min="26" max="26" width="1.140625" style="4" customWidth="1"/>
    <col min="27" max="27" width="4.7109375" style="4" customWidth="1"/>
    <col min="28" max="28" width="1.5703125" style="4" customWidth="1"/>
    <col min="29" max="29" width="5.5703125" style="4" customWidth="1"/>
    <col min="30" max="30" width="1.140625" style="4" customWidth="1"/>
    <col min="31" max="31" width="5.5703125" style="4" customWidth="1"/>
    <col min="32" max="32" width="5.5703125" style="4" hidden="1" customWidth="1"/>
    <col min="33" max="33" width="19.42578125" style="1" hidden="1" customWidth="1"/>
    <col min="34" max="34" width="8.85546875" style="1" hidden="1" customWidth="1"/>
    <col min="35" max="35" width="1.85546875" style="1" hidden="1" customWidth="1"/>
    <col min="36" max="36" width="11" style="1" hidden="1" customWidth="1"/>
    <col min="37" max="37" width="11.85546875" style="1" hidden="1" customWidth="1"/>
    <col min="38" max="38" width="5.140625" style="1" hidden="1" customWidth="1"/>
    <col min="39" max="41" width="0" style="1" hidden="1" customWidth="1"/>
    <col min="42" max="16384" width="11.42578125" style="1"/>
  </cols>
  <sheetData>
    <row r="1" spans="1:42" ht="39" customHeight="1">
      <c r="A1" s="1"/>
      <c r="F1" s="452" t="s">
        <v>140</v>
      </c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</row>
    <row r="2" spans="1:42" ht="27" customHeight="1">
      <c r="A2" s="1"/>
      <c r="F2" s="452" t="s">
        <v>141</v>
      </c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</row>
    <row r="3" spans="1:42" ht="25.9" customHeight="1">
      <c r="A3" s="1"/>
      <c r="F3" s="454" t="s">
        <v>0</v>
      </c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"/>
      <c r="AB3" s="5"/>
      <c r="AC3" s="5"/>
      <c r="AD3" s="5"/>
    </row>
    <row r="4" spans="1:42" s="7" customFormat="1" ht="20.25">
      <c r="A4" s="6"/>
      <c r="C4" s="8"/>
      <c r="D4" s="9"/>
      <c r="E4" s="9"/>
      <c r="F4" s="6" t="s">
        <v>1</v>
      </c>
      <c r="H4" s="6"/>
      <c r="I4" s="10" t="s">
        <v>119</v>
      </c>
      <c r="J4" s="6" t="s">
        <v>138</v>
      </c>
      <c r="K4" s="6" t="s">
        <v>124</v>
      </c>
      <c r="L4" s="8"/>
      <c r="M4" s="11"/>
      <c r="N4" s="8"/>
      <c r="O4" s="8"/>
      <c r="P4" s="8"/>
      <c r="Q4" s="8"/>
      <c r="R4" s="8"/>
      <c r="S4" s="6" t="s">
        <v>139</v>
      </c>
      <c r="T4" s="12"/>
      <c r="U4" s="12"/>
      <c r="V4" s="12"/>
      <c r="W4" s="12"/>
      <c r="X4" s="12"/>
      <c r="Y4" s="12"/>
      <c r="Z4" s="12"/>
      <c r="AA4" s="12"/>
      <c r="AB4" s="13"/>
      <c r="AC4" s="12"/>
      <c r="AD4" s="12"/>
      <c r="AE4" s="12"/>
      <c r="AF4" s="12"/>
    </row>
    <row r="5" spans="1:42" s="15" customFormat="1" ht="16.5" thickBot="1">
      <c r="A5" s="14" t="s">
        <v>2</v>
      </c>
      <c r="C5" s="16" t="s">
        <v>3</v>
      </c>
      <c r="D5" s="17" t="s">
        <v>4</v>
      </c>
      <c r="E5" s="17" t="s">
        <v>5</v>
      </c>
      <c r="F5" s="17" t="s">
        <v>2</v>
      </c>
      <c r="G5" s="18" t="s">
        <v>6</v>
      </c>
      <c r="H5" s="19"/>
      <c r="I5" s="18" t="s">
        <v>7</v>
      </c>
      <c r="J5" s="19" t="s">
        <v>8</v>
      </c>
      <c r="K5" s="449" t="s">
        <v>9</v>
      </c>
      <c r="L5" s="449"/>
      <c r="M5" s="449"/>
      <c r="N5" s="449" t="s">
        <v>10</v>
      </c>
      <c r="O5" s="449"/>
      <c r="P5" s="449"/>
      <c r="Q5" s="449" t="s">
        <v>11</v>
      </c>
      <c r="R5" s="449"/>
      <c r="S5" s="449"/>
      <c r="T5" s="20"/>
      <c r="U5" s="450" t="s">
        <v>12</v>
      </c>
      <c r="V5" s="450"/>
      <c r="W5" s="450"/>
      <c r="X5" s="20"/>
      <c r="Y5" s="450" t="s">
        <v>13</v>
      </c>
      <c r="Z5" s="450"/>
      <c r="AA5" s="450"/>
      <c r="AB5" s="21"/>
      <c r="AC5" s="450" t="s">
        <v>14</v>
      </c>
      <c r="AD5" s="450"/>
      <c r="AE5" s="450"/>
      <c r="AF5" s="22"/>
      <c r="AH5" s="15" t="s">
        <v>15</v>
      </c>
      <c r="AJ5" s="15" t="s">
        <v>16</v>
      </c>
      <c r="AK5" s="15" t="s">
        <v>17</v>
      </c>
      <c r="AM5" s="15" t="s">
        <v>18</v>
      </c>
      <c r="AN5" s="15" t="str">
        <f>[1]Platzierung!T21</f>
        <v>Bredstedter TSV 1</v>
      </c>
    </row>
    <row r="6" spans="1:42" ht="15.75">
      <c r="A6" s="23">
        <v>1</v>
      </c>
      <c r="B6" s="24" t="str">
        <f>I$4</f>
        <v>Datum</v>
      </c>
      <c r="C6" s="25">
        <v>0.41666666666666669</v>
      </c>
      <c r="D6" s="26">
        <v>1</v>
      </c>
      <c r="E6" s="27">
        <v>1</v>
      </c>
      <c r="F6" s="27">
        <v>1</v>
      </c>
      <c r="G6" s="28" t="s">
        <v>142</v>
      </c>
      <c r="H6" s="29" t="s">
        <v>19</v>
      </c>
      <c r="I6" s="28" t="s">
        <v>143</v>
      </c>
      <c r="J6" s="28" t="s">
        <v>148</v>
      </c>
      <c r="K6" s="30"/>
      <c r="L6" s="31" t="s">
        <v>20</v>
      </c>
      <c r="M6" s="30"/>
      <c r="N6" s="30"/>
      <c r="O6" s="31" t="s">
        <v>20</v>
      </c>
      <c r="P6" s="30"/>
      <c r="Q6" s="30"/>
      <c r="R6" s="31" t="s">
        <v>20</v>
      </c>
      <c r="S6" s="30"/>
      <c r="T6" s="32"/>
      <c r="U6" s="32">
        <f>IF(Y6&gt;0,IF(Y6&gt;AA6,2,IF(Y6&lt;AA6,0,1)),0)</f>
        <v>0</v>
      </c>
      <c r="V6" s="31" t="s">
        <v>20</v>
      </c>
      <c r="W6" s="32">
        <f>IF(AA6&gt;0,IF(AA6&gt;Y6,2,IF(AA6&lt;Y6,0,1)),0)</f>
        <v>0</v>
      </c>
      <c r="X6" s="32"/>
      <c r="Y6" s="32">
        <f t="shared" ref="Y6:Y15" si="0">IF(K6&gt;M6,1,0)+IF(N6&gt;P6,1,0)+IF(Q6&gt;S6,1,0)</f>
        <v>0</v>
      </c>
      <c r="Z6" s="31" t="s">
        <v>20</v>
      </c>
      <c r="AA6" s="32">
        <f t="shared" ref="AA6:AA15" si="1">IF(K6&lt;M6,1,0)+IF(N6&lt;P6,1,0)+IF(Q6&lt;S6,1,0)</f>
        <v>0</v>
      </c>
      <c r="AB6" s="33"/>
      <c r="AC6" s="32">
        <f t="shared" ref="AC6:AC15" si="2">K6+N6+Q6</f>
        <v>0</v>
      </c>
      <c r="AD6" s="31" t="s">
        <v>20</v>
      </c>
      <c r="AE6" s="34">
        <f t="shared" ref="AE6:AE15" si="3">M6+P6+S6</f>
        <v>0</v>
      </c>
      <c r="AF6" s="35"/>
      <c r="AG6" s="1" t="str">
        <f>J$4</f>
        <v>Spielort</v>
      </c>
      <c r="AH6" s="1" t="s">
        <v>18</v>
      </c>
      <c r="AJ6" s="1" t="s">
        <v>21</v>
      </c>
      <c r="AK6" s="1" t="s">
        <v>22</v>
      </c>
      <c r="AM6" s="15" t="s">
        <v>21</v>
      </c>
      <c r="AN6" s="15" t="str">
        <f>[1]Platzierung!T22</f>
        <v>Bredstedter TSV 2</v>
      </c>
      <c r="AO6" s="15"/>
      <c r="AP6" s="15"/>
    </row>
    <row r="7" spans="1:42" ht="16.5" thickBot="1">
      <c r="A7" s="23">
        <v>2</v>
      </c>
      <c r="B7" s="24" t="str">
        <f t="shared" ref="B7:B15" si="4">I$4</f>
        <v>Datum</v>
      </c>
      <c r="C7" s="36">
        <v>0.41666666666666669</v>
      </c>
      <c r="D7" s="37">
        <v>1</v>
      </c>
      <c r="E7" s="38">
        <v>2</v>
      </c>
      <c r="F7" s="38">
        <v>2</v>
      </c>
      <c r="G7" s="39" t="s">
        <v>144</v>
      </c>
      <c r="H7" s="40" t="s">
        <v>19</v>
      </c>
      <c r="I7" s="39" t="s">
        <v>145</v>
      </c>
      <c r="J7" s="39" t="s">
        <v>146</v>
      </c>
      <c r="K7" s="41"/>
      <c r="L7" s="42" t="s">
        <v>20</v>
      </c>
      <c r="M7" s="41"/>
      <c r="N7" s="41"/>
      <c r="O7" s="42" t="s">
        <v>20</v>
      </c>
      <c r="P7" s="41"/>
      <c r="Q7" s="41"/>
      <c r="R7" s="42" t="s">
        <v>20</v>
      </c>
      <c r="S7" s="41"/>
      <c r="T7" s="43"/>
      <c r="U7" s="43">
        <f t="shared" ref="U7:U15" si="5">IF(Y7&gt;0,IF(Y7&gt;AA7,2,IF(Y7&lt;AA7,0,1)),0)</f>
        <v>0</v>
      </c>
      <c r="V7" s="42" t="s">
        <v>20</v>
      </c>
      <c r="W7" s="43">
        <f t="shared" ref="W7:W15" si="6">IF(AA7&gt;0,IF(AA7&gt;Y7,2,IF(AA7&lt;Y7,0,1)),0)</f>
        <v>0</v>
      </c>
      <c r="X7" s="43"/>
      <c r="Y7" s="43">
        <f t="shared" si="0"/>
        <v>0</v>
      </c>
      <c r="Z7" s="42" t="s">
        <v>20</v>
      </c>
      <c r="AA7" s="43">
        <f t="shared" si="1"/>
        <v>0</v>
      </c>
      <c r="AB7" s="44"/>
      <c r="AC7" s="43">
        <f t="shared" si="2"/>
        <v>0</v>
      </c>
      <c r="AD7" s="42" t="s">
        <v>20</v>
      </c>
      <c r="AE7" s="45">
        <f t="shared" si="3"/>
        <v>0</v>
      </c>
      <c r="AF7" s="35"/>
      <c r="AG7" s="1" t="str">
        <f t="shared" ref="AG7:AG15" si="7">J$4</f>
        <v>Spielort</v>
      </c>
      <c r="AH7" s="1" t="s">
        <v>23</v>
      </c>
      <c r="AJ7" s="1" t="s">
        <v>24</v>
      </c>
      <c r="AK7" s="1" t="s">
        <v>25</v>
      </c>
      <c r="AM7" s="15" t="s">
        <v>23</v>
      </c>
      <c r="AN7" s="15" t="str">
        <f>[1]Platzierung!T23</f>
        <v>MTV Süderhastedt 1</v>
      </c>
      <c r="AO7" s="15"/>
      <c r="AP7" s="15"/>
    </row>
    <row r="8" spans="1:42" ht="15.75">
      <c r="A8" s="46">
        <v>3</v>
      </c>
      <c r="B8" s="24" t="str">
        <f t="shared" si="4"/>
        <v>Datum</v>
      </c>
      <c r="C8" s="47" t="s">
        <v>26</v>
      </c>
      <c r="D8" s="48">
        <v>2</v>
      </c>
      <c r="E8" s="49">
        <v>1</v>
      </c>
      <c r="F8" s="49">
        <v>3</v>
      </c>
      <c r="G8" s="50" t="s">
        <v>146</v>
      </c>
      <c r="H8" s="51" t="s">
        <v>19</v>
      </c>
      <c r="I8" s="50" t="s">
        <v>147</v>
      </c>
      <c r="J8" s="50" t="s">
        <v>142</v>
      </c>
      <c r="K8" s="52"/>
      <c r="L8" s="53" t="s">
        <v>20</v>
      </c>
      <c r="M8" s="52"/>
      <c r="N8" s="52"/>
      <c r="O8" s="53" t="s">
        <v>20</v>
      </c>
      <c r="P8" s="52"/>
      <c r="Q8" s="52"/>
      <c r="R8" s="53" t="s">
        <v>20</v>
      </c>
      <c r="S8" s="52"/>
      <c r="T8" s="54"/>
      <c r="U8" s="54">
        <f t="shared" si="5"/>
        <v>0</v>
      </c>
      <c r="V8" s="53" t="s">
        <v>20</v>
      </c>
      <c r="W8" s="54">
        <f t="shared" si="6"/>
        <v>0</v>
      </c>
      <c r="X8" s="54"/>
      <c r="Y8" s="54">
        <f t="shared" si="0"/>
        <v>0</v>
      </c>
      <c r="Z8" s="53" t="s">
        <v>20</v>
      </c>
      <c r="AA8" s="54">
        <f t="shared" si="1"/>
        <v>0</v>
      </c>
      <c r="AB8" s="55"/>
      <c r="AC8" s="54">
        <f t="shared" si="2"/>
        <v>0</v>
      </c>
      <c r="AD8" s="53" t="s">
        <v>20</v>
      </c>
      <c r="AE8" s="56">
        <f t="shared" si="3"/>
        <v>0</v>
      </c>
      <c r="AF8" s="35"/>
      <c r="AG8" s="1" t="str">
        <f t="shared" si="7"/>
        <v>Spielort</v>
      </c>
      <c r="AH8" s="1" t="s">
        <v>25</v>
      </c>
      <c r="AJ8" s="1" t="s">
        <v>27</v>
      </c>
      <c r="AK8" s="1" t="s">
        <v>18</v>
      </c>
      <c r="AM8" s="15" t="s">
        <v>22</v>
      </c>
      <c r="AN8" s="15" t="str">
        <f>[1]Platzierung!T24</f>
        <v>TSV Süderlügum</v>
      </c>
      <c r="AO8" s="15"/>
      <c r="AP8" s="15"/>
    </row>
    <row r="9" spans="1:42" ht="16.5" thickBot="1">
      <c r="A9" s="46">
        <v>4</v>
      </c>
      <c r="B9" s="24" t="str">
        <f t="shared" si="4"/>
        <v>Datum</v>
      </c>
      <c r="C9" s="57" t="s">
        <v>26</v>
      </c>
      <c r="D9" s="58">
        <v>2</v>
      </c>
      <c r="E9" s="59">
        <v>2</v>
      </c>
      <c r="F9" s="59">
        <v>4</v>
      </c>
      <c r="G9" s="60" t="s">
        <v>143</v>
      </c>
      <c r="H9" s="61" t="s">
        <v>19</v>
      </c>
      <c r="I9" s="60" t="s">
        <v>148</v>
      </c>
      <c r="J9" s="60" t="s">
        <v>144</v>
      </c>
      <c r="K9" s="62"/>
      <c r="L9" s="63" t="s">
        <v>20</v>
      </c>
      <c r="M9" s="62"/>
      <c r="N9" s="62"/>
      <c r="O9" s="63" t="s">
        <v>20</v>
      </c>
      <c r="P9" s="62"/>
      <c r="Q9" s="62"/>
      <c r="R9" s="63" t="s">
        <v>20</v>
      </c>
      <c r="S9" s="62"/>
      <c r="T9" s="64"/>
      <c r="U9" s="64">
        <f t="shared" si="5"/>
        <v>0</v>
      </c>
      <c r="V9" s="63" t="s">
        <v>20</v>
      </c>
      <c r="W9" s="64">
        <f t="shared" si="6"/>
        <v>0</v>
      </c>
      <c r="X9" s="64"/>
      <c r="Y9" s="64">
        <f t="shared" si="0"/>
        <v>0</v>
      </c>
      <c r="Z9" s="63" t="s">
        <v>20</v>
      </c>
      <c r="AA9" s="64">
        <f t="shared" si="1"/>
        <v>0</v>
      </c>
      <c r="AB9" s="65"/>
      <c r="AC9" s="64">
        <f t="shared" si="2"/>
        <v>0</v>
      </c>
      <c r="AD9" s="63" t="s">
        <v>20</v>
      </c>
      <c r="AE9" s="66">
        <f t="shared" si="3"/>
        <v>0</v>
      </c>
      <c r="AF9" s="35"/>
      <c r="AG9" s="1" t="str">
        <f t="shared" si="7"/>
        <v>Spielort</v>
      </c>
      <c r="AH9" s="1" t="s">
        <v>21</v>
      </c>
      <c r="AJ9" s="1" t="s">
        <v>22</v>
      </c>
      <c r="AK9" s="1" t="s">
        <v>23</v>
      </c>
      <c r="AM9" s="15" t="s">
        <v>24</v>
      </c>
      <c r="AN9" s="15" t="str">
        <f>[1]Platzierung!T25</f>
        <v>MTV Süderhastedt 2</v>
      </c>
      <c r="AO9" s="15"/>
      <c r="AP9" s="15"/>
    </row>
    <row r="10" spans="1:42" ht="15.75">
      <c r="A10" s="23">
        <v>5</v>
      </c>
      <c r="B10" s="24" t="str">
        <f t="shared" si="4"/>
        <v>Datum</v>
      </c>
      <c r="C10" s="25" t="s">
        <v>26</v>
      </c>
      <c r="D10" s="26">
        <v>3</v>
      </c>
      <c r="E10" s="27">
        <v>1</v>
      </c>
      <c r="F10" s="27">
        <v>5</v>
      </c>
      <c r="G10" s="28" t="s">
        <v>142</v>
      </c>
      <c r="H10" s="29" t="s">
        <v>19</v>
      </c>
      <c r="I10" s="28" t="s">
        <v>148</v>
      </c>
      <c r="J10" s="28" t="s">
        <v>147</v>
      </c>
      <c r="K10" s="30"/>
      <c r="L10" s="31" t="s">
        <v>20</v>
      </c>
      <c r="M10" s="30"/>
      <c r="N10" s="30"/>
      <c r="O10" s="31" t="s">
        <v>20</v>
      </c>
      <c r="P10" s="30"/>
      <c r="Q10" s="30"/>
      <c r="R10" s="31" t="s">
        <v>20</v>
      </c>
      <c r="S10" s="30"/>
      <c r="T10" s="32"/>
      <c r="U10" s="32">
        <f t="shared" si="5"/>
        <v>0</v>
      </c>
      <c r="V10" s="31" t="s">
        <v>20</v>
      </c>
      <c r="W10" s="32">
        <f t="shared" si="6"/>
        <v>0</v>
      </c>
      <c r="X10" s="32"/>
      <c r="Y10" s="32">
        <f t="shared" si="0"/>
        <v>0</v>
      </c>
      <c r="Z10" s="31" t="s">
        <v>20</v>
      </c>
      <c r="AA10" s="32">
        <f t="shared" si="1"/>
        <v>0</v>
      </c>
      <c r="AB10" s="33"/>
      <c r="AC10" s="32">
        <f t="shared" si="2"/>
        <v>0</v>
      </c>
      <c r="AD10" s="31" t="s">
        <v>20</v>
      </c>
      <c r="AE10" s="34">
        <f t="shared" si="3"/>
        <v>0</v>
      </c>
      <c r="AF10" s="35"/>
      <c r="AG10" s="1" t="str">
        <f t="shared" si="7"/>
        <v>Spielort</v>
      </c>
      <c r="AH10" s="1" t="s">
        <v>18</v>
      </c>
      <c r="AJ10" s="1" t="s">
        <v>22</v>
      </c>
      <c r="AK10" s="1" t="s">
        <v>27</v>
      </c>
      <c r="AM10" s="15" t="s">
        <v>25</v>
      </c>
      <c r="AN10" s="15" t="str">
        <f>[1]Platzierung!T26</f>
        <v>SF Bordelum 1</v>
      </c>
      <c r="AO10" s="15"/>
      <c r="AP10" s="15"/>
    </row>
    <row r="11" spans="1:42" ht="16.5" thickBot="1">
      <c r="A11" s="23">
        <v>6</v>
      </c>
      <c r="B11" s="24" t="str">
        <f t="shared" si="4"/>
        <v>Datum</v>
      </c>
      <c r="C11" s="36" t="s">
        <v>26</v>
      </c>
      <c r="D11" s="37">
        <v>3</v>
      </c>
      <c r="E11" s="38">
        <v>2</v>
      </c>
      <c r="F11" s="38">
        <v>6</v>
      </c>
      <c r="G11" s="39" t="s">
        <v>145</v>
      </c>
      <c r="H11" s="40" t="s">
        <v>19</v>
      </c>
      <c r="I11" s="39" t="s">
        <v>146</v>
      </c>
      <c r="J11" s="39" t="s">
        <v>143</v>
      </c>
      <c r="K11" s="41"/>
      <c r="L11" s="42" t="s">
        <v>20</v>
      </c>
      <c r="M11" s="41"/>
      <c r="N11" s="41"/>
      <c r="O11" s="42" t="s">
        <v>20</v>
      </c>
      <c r="P11" s="41"/>
      <c r="Q11" s="41"/>
      <c r="R11" s="42" t="s">
        <v>20</v>
      </c>
      <c r="S11" s="41"/>
      <c r="T11" s="43"/>
      <c r="U11" s="43">
        <f t="shared" si="5"/>
        <v>0</v>
      </c>
      <c r="V11" s="42" t="s">
        <v>20</v>
      </c>
      <c r="W11" s="43">
        <f t="shared" si="6"/>
        <v>0</v>
      </c>
      <c r="X11" s="43"/>
      <c r="Y11" s="43">
        <f t="shared" si="0"/>
        <v>0</v>
      </c>
      <c r="Z11" s="42" t="s">
        <v>20</v>
      </c>
      <c r="AA11" s="43">
        <f t="shared" si="1"/>
        <v>0</v>
      </c>
      <c r="AB11" s="44"/>
      <c r="AC11" s="43">
        <f t="shared" si="2"/>
        <v>0</v>
      </c>
      <c r="AD11" s="42" t="s">
        <v>20</v>
      </c>
      <c r="AE11" s="45">
        <f t="shared" si="3"/>
        <v>0</v>
      </c>
      <c r="AF11" s="35"/>
      <c r="AG11" s="1" t="str">
        <f t="shared" si="7"/>
        <v>Spielort</v>
      </c>
      <c r="AH11" s="1" t="s">
        <v>24</v>
      </c>
      <c r="AJ11" s="1" t="s">
        <v>25</v>
      </c>
      <c r="AK11" s="1" t="s">
        <v>21</v>
      </c>
      <c r="AM11" s="15" t="s">
        <v>27</v>
      </c>
      <c r="AN11" s="15" t="str">
        <f>[1]Platzierung!T27</f>
        <v>SF Bordelum 2</v>
      </c>
      <c r="AO11" s="15"/>
      <c r="AP11" s="15"/>
    </row>
    <row r="12" spans="1:42" ht="15.75">
      <c r="A12" s="46">
        <v>7</v>
      </c>
      <c r="B12" s="24" t="str">
        <f t="shared" si="4"/>
        <v>Datum</v>
      </c>
      <c r="C12" s="47" t="s">
        <v>26</v>
      </c>
      <c r="D12" s="48">
        <v>4</v>
      </c>
      <c r="E12" s="49">
        <v>1</v>
      </c>
      <c r="F12" s="49">
        <v>7</v>
      </c>
      <c r="G12" s="50" t="s">
        <v>145</v>
      </c>
      <c r="H12" s="51" t="s">
        <v>19</v>
      </c>
      <c r="I12" s="50" t="s">
        <v>147</v>
      </c>
      <c r="J12" s="50" t="s">
        <v>142</v>
      </c>
      <c r="K12" s="52"/>
      <c r="L12" s="53" t="s">
        <v>20</v>
      </c>
      <c r="M12" s="52"/>
      <c r="N12" s="52"/>
      <c r="O12" s="53" t="s">
        <v>20</v>
      </c>
      <c r="P12" s="52"/>
      <c r="Q12" s="52"/>
      <c r="R12" s="53" t="s">
        <v>20</v>
      </c>
      <c r="S12" s="52"/>
      <c r="T12" s="54"/>
      <c r="U12" s="54">
        <f t="shared" si="5"/>
        <v>0</v>
      </c>
      <c r="V12" s="53" t="s">
        <v>20</v>
      </c>
      <c r="W12" s="54">
        <f t="shared" si="6"/>
        <v>0</v>
      </c>
      <c r="X12" s="54"/>
      <c r="Y12" s="54">
        <f t="shared" si="0"/>
        <v>0</v>
      </c>
      <c r="Z12" s="53" t="s">
        <v>20</v>
      </c>
      <c r="AA12" s="54">
        <f t="shared" si="1"/>
        <v>0</v>
      </c>
      <c r="AB12" s="55"/>
      <c r="AC12" s="54">
        <f t="shared" si="2"/>
        <v>0</v>
      </c>
      <c r="AD12" s="53" t="s">
        <v>20</v>
      </c>
      <c r="AE12" s="56">
        <f t="shared" si="3"/>
        <v>0</v>
      </c>
      <c r="AF12" s="35"/>
      <c r="AG12" s="1" t="str">
        <f t="shared" si="7"/>
        <v>Spielort</v>
      </c>
      <c r="AH12" s="1" t="s">
        <v>24</v>
      </c>
      <c r="AJ12" s="1" t="s">
        <v>27</v>
      </c>
      <c r="AK12" s="1" t="s">
        <v>18</v>
      </c>
      <c r="AM12" s="15" t="s">
        <v>28</v>
      </c>
      <c r="AN12" s="15" t="str">
        <f>[1]Platzierung!T28</f>
        <v>A8</v>
      </c>
      <c r="AO12" s="15"/>
      <c r="AP12" s="15"/>
    </row>
    <row r="13" spans="1:42" ht="16.5" thickBot="1">
      <c r="A13" s="46">
        <v>8</v>
      </c>
      <c r="B13" s="24" t="str">
        <f t="shared" si="4"/>
        <v>Datum</v>
      </c>
      <c r="C13" s="57" t="s">
        <v>26</v>
      </c>
      <c r="D13" s="58">
        <v>4</v>
      </c>
      <c r="E13" s="59">
        <v>2</v>
      </c>
      <c r="F13" s="59">
        <v>8</v>
      </c>
      <c r="G13" s="60" t="s">
        <v>143</v>
      </c>
      <c r="H13" s="61" t="s">
        <v>19</v>
      </c>
      <c r="I13" s="60" t="s">
        <v>144</v>
      </c>
      <c r="J13" s="60" t="s">
        <v>148</v>
      </c>
      <c r="K13" s="62"/>
      <c r="L13" s="63" t="s">
        <v>20</v>
      </c>
      <c r="M13" s="62"/>
      <c r="N13" s="62"/>
      <c r="O13" s="63" t="s">
        <v>20</v>
      </c>
      <c r="P13" s="62"/>
      <c r="Q13" s="62"/>
      <c r="R13" s="63" t="s">
        <v>20</v>
      </c>
      <c r="S13" s="62"/>
      <c r="T13" s="64"/>
      <c r="U13" s="64">
        <f t="shared" si="5"/>
        <v>0</v>
      </c>
      <c r="V13" s="63" t="s">
        <v>20</v>
      </c>
      <c r="W13" s="64">
        <f t="shared" si="6"/>
        <v>0</v>
      </c>
      <c r="X13" s="64"/>
      <c r="Y13" s="64">
        <f t="shared" si="0"/>
        <v>0</v>
      </c>
      <c r="Z13" s="63" t="s">
        <v>20</v>
      </c>
      <c r="AA13" s="64">
        <f t="shared" si="1"/>
        <v>0</v>
      </c>
      <c r="AB13" s="65"/>
      <c r="AC13" s="64">
        <f t="shared" si="2"/>
        <v>0</v>
      </c>
      <c r="AD13" s="63" t="s">
        <v>20</v>
      </c>
      <c r="AE13" s="66">
        <f t="shared" si="3"/>
        <v>0</v>
      </c>
      <c r="AF13" s="35"/>
      <c r="AG13" s="1" t="str">
        <f t="shared" si="7"/>
        <v>Spielort</v>
      </c>
      <c r="AH13" s="1" t="s">
        <v>21</v>
      </c>
      <c r="AJ13" s="1" t="s">
        <v>23</v>
      </c>
      <c r="AK13" s="1" t="s">
        <v>22</v>
      </c>
      <c r="AM13" s="15" t="s">
        <v>29</v>
      </c>
      <c r="AN13" s="15" t="str">
        <f>[1]Platzierung!T29</f>
        <v>A9</v>
      </c>
      <c r="AO13" s="15"/>
      <c r="AP13" s="15"/>
    </row>
    <row r="14" spans="1:42" ht="15.75">
      <c r="A14" s="23">
        <v>9</v>
      </c>
      <c r="B14" s="24" t="str">
        <f t="shared" si="4"/>
        <v>Datum</v>
      </c>
      <c r="C14" s="25" t="s">
        <v>26</v>
      </c>
      <c r="D14" s="26">
        <v>5</v>
      </c>
      <c r="E14" s="27">
        <v>1</v>
      </c>
      <c r="F14" s="27">
        <v>9</v>
      </c>
      <c r="G14" s="28" t="s">
        <v>142</v>
      </c>
      <c r="H14" s="29" t="s">
        <v>19</v>
      </c>
      <c r="I14" s="28" t="s">
        <v>144</v>
      </c>
      <c r="J14" s="28" t="s">
        <v>143</v>
      </c>
      <c r="K14" s="30"/>
      <c r="L14" s="31" t="s">
        <v>20</v>
      </c>
      <c r="M14" s="30"/>
      <c r="N14" s="30"/>
      <c r="O14" s="31" t="s">
        <v>20</v>
      </c>
      <c r="P14" s="30"/>
      <c r="Q14" s="30"/>
      <c r="R14" s="31" t="s">
        <v>20</v>
      </c>
      <c r="S14" s="30"/>
      <c r="T14" s="32"/>
      <c r="U14" s="32">
        <f t="shared" si="5"/>
        <v>0</v>
      </c>
      <c r="V14" s="31" t="s">
        <v>20</v>
      </c>
      <c r="W14" s="32">
        <f t="shared" si="6"/>
        <v>0</v>
      </c>
      <c r="X14" s="32"/>
      <c r="Y14" s="32">
        <f t="shared" si="0"/>
        <v>0</v>
      </c>
      <c r="Z14" s="31" t="s">
        <v>20</v>
      </c>
      <c r="AA14" s="32">
        <f t="shared" si="1"/>
        <v>0</v>
      </c>
      <c r="AB14" s="33"/>
      <c r="AC14" s="32">
        <f t="shared" si="2"/>
        <v>0</v>
      </c>
      <c r="AD14" s="31" t="s">
        <v>20</v>
      </c>
      <c r="AE14" s="34">
        <f t="shared" si="3"/>
        <v>0</v>
      </c>
      <c r="AF14" s="35"/>
      <c r="AG14" s="1" t="str">
        <f t="shared" si="7"/>
        <v>Spielort</v>
      </c>
      <c r="AH14" s="1" t="s">
        <v>18</v>
      </c>
      <c r="AJ14" s="1" t="s">
        <v>23</v>
      </c>
      <c r="AK14" s="1" t="s">
        <v>21</v>
      </c>
      <c r="AO14" s="15"/>
      <c r="AP14" s="15"/>
    </row>
    <row r="15" spans="1:42" ht="16.5" thickBot="1">
      <c r="A15" s="23">
        <v>10</v>
      </c>
      <c r="B15" s="24" t="str">
        <f t="shared" si="4"/>
        <v>Datum</v>
      </c>
      <c r="C15" s="36" t="s">
        <v>26</v>
      </c>
      <c r="D15" s="37">
        <v>5</v>
      </c>
      <c r="E15" s="38">
        <v>2</v>
      </c>
      <c r="F15" s="38">
        <v>10</v>
      </c>
      <c r="G15" s="39" t="s">
        <v>148</v>
      </c>
      <c r="H15" s="40" t="s">
        <v>19</v>
      </c>
      <c r="I15" s="39" t="s">
        <v>146</v>
      </c>
      <c r="J15" s="39" t="s">
        <v>145</v>
      </c>
      <c r="K15" s="41"/>
      <c r="L15" s="42" t="s">
        <v>20</v>
      </c>
      <c r="M15" s="41"/>
      <c r="N15" s="41"/>
      <c r="O15" s="42" t="s">
        <v>20</v>
      </c>
      <c r="P15" s="41"/>
      <c r="Q15" s="41"/>
      <c r="R15" s="42" t="s">
        <v>20</v>
      </c>
      <c r="S15" s="41"/>
      <c r="T15" s="43"/>
      <c r="U15" s="43">
        <f t="shared" si="5"/>
        <v>0</v>
      </c>
      <c r="V15" s="42" t="s">
        <v>20</v>
      </c>
      <c r="W15" s="43">
        <f t="shared" si="6"/>
        <v>0</v>
      </c>
      <c r="X15" s="43"/>
      <c r="Y15" s="43">
        <f t="shared" si="0"/>
        <v>0</v>
      </c>
      <c r="Z15" s="42" t="s">
        <v>20</v>
      </c>
      <c r="AA15" s="43">
        <f t="shared" si="1"/>
        <v>0</v>
      </c>
      <c r="AB15" s="44"/>
      <c r="AC15" s="43">
        <f t="shared" si="2"/>
        <v>0</v>
      </c>
      <c r="AD15" s="42" t="s">
        <v>20</v>
      </c>
      <c r="AE15" s="45">
        <f t="shared" si="3"/>
        <v>0</v>
      </c>
      <c r="AF15" s="35"/>
      <c r="AG15" s="1" t="str">
        <f t="shared" si="7"/>
        <v>Spielort</v>
      </c>
      <c r="AH15" s="1" t="s">
        <v>22</v>
      </c>
      <c r="AJ15" s="1" t="s">
        <v>25</v>
      </c>
      <c r="AK15" s="1" t="s">
        <v>24</v>
      </c>
      <c r="AO15" s="15"/>
      <c r="AP15" s="15"/>
    </row>
    <row r="16" spans="1:42" ht="16.5" thickBot="1">
      <c r="T16" s="4"/>
      <c r="U16" s="4"/>
      <c r="V16" s="4"/>
      <c r="W16" s="4"/>
      <c r="AB16" s="68"/>
      <c r="AO16" s="15"/>
      <c r="AP16" s="15"/>
    </row>
    <row r="17" spans="1:37" s="7" customFormat="1" ht="20.25">
      <c r="A17" s="6"/>
      <c r="C17" s="69"/>
      <c r="D17" s="70"/>
      <c r="E17" s="70"/>
      <c r="F17" s="71" t="s">
        <v>30</v>
      </c>
      <c r="G17" s="72"/>
      <c r="H17" s="71"/>
      <c r="I17" s="73" t="s">
        <v>119</v>
      </c>
      <c r="J17" s="71" t="s">
        <v>138</v>
      </c>
      <c r="K17" s="71" t="s">
        <v>124</v>
      </c>
      <c r="L17" s="74"/>
      <c r="M17" s="75"/>
      <c r="N17" s="74"/>
      <c r="O17" s="74"/>
      <c r="P17" s="74"/>
      <c r="Q17" s="74"/>
      <c r="R17" s="74"/>
      <c r="S17" s="74"/>
      <c r="T17" s="76"/>
      <c r="U17" s="77" t="s">
        <v>139</v>
      </c>
      <c r="V17" s="76"/>
      <c r="W17" s="76"/>
      <c r="X17" s="76"/>
      <c r="Y17" s="76"/>
      <c r="Z17" s="76"/>
      <c r="AA17" s="76"/>
      <c r="AB17" s="78"/>
      <c r="AC17" s="76"/>
      <c r="AD17" s="76"/>
      <c r="AE17" s="79"/>
      <c r="AF17" s="12"/>
    </row>
    <row r="18" spans="1:37" s="15" customFormat="1" ht="15.75">
      <c r="A18" s="14" t="s">
        <v>2</v>
      </c>
      <c r="C18" s="80" t="s">
        <v>3</v>
      </c>
      <c r="D18" s="14" t="s">
        <v>4</v>
      </c>
      <c r="E18" s="14" t="s">
        <v>5</v>
      </c>
      <c r="F18" s="14" t="s">
        <v>2</v>
      </c>
      <c r="G18" s="18" t="s">
        <v>6</v>
      </c>
      <c r="H18" s="19"/>
      <c r="I18" s="18" t="s">
        <v>7</v>
      </c>
      <c r="J18" s="81" t="s">
        <v>8</v>
      </c>
      <c r="K18" s="449" t="s">
        <v>9</v>
      </c>
      <c r="L18" s="449"/>
      <c r="M18" s="449"/>
      <c r="N18" s="449" t="s">
        <v>10</v>
      </c>
      <c r="O18" s="449"/>
      <c r="P18" s="449"/>
      <c r="Q18" s="449" t="s">
        <v>11</v>
      </c>
      <c r="R18" s="449"/>
      <c r="S18" s="449"/>
      <c r="T18" s="20"/>
      <c r="U18" s="450" t="s">
        <v>12</v>
      </c>
      <c r="V18" s="450"/>
      <c r="W18" s="450"/>
      <c r="X18" s="20"/>
      <c r="Y18" s="450" t="s">
        <v>13</v>
      </c>
      <c r="Z18" s="450"/>
      <c r="AA18" s="450"/>
      <c r="AB18" s="82"/>
      <c r="AC18" s="450" t="s">
        <v>31</v>
      </c>
      <c r="AD18" s="450"/>
      <c r="AE18" s="451"/>
      <c r="AF18" s="22"/>
      <c r="AH18" s="15" t="s">
        <v>15</v>
      </c>
      <c r="AJ18" s="15" t="s">
        <v>16</v>
      </c>
      <c r="AK18" s="15" t="s">
        <v>17</v>
      </c>
    </row>
    <row r="19" spans="1:37" ht="15.75">
      <c r="A19" s="23">
        <v>11</v>
      </c>
      <c r="B19" s="24" t="str">
        <f>I$17</f>
        <v>Datum</v>
      </c>
      <c r="C19" s="83">
        <v>0.41666666666666669</v>
      </c>
      <c r="D19" s="84">
        <v>1</v>
      </c>
      <c r="E19" s="23">
        <v>1</v>
      </c>
      <c r="F19" s="23">
        <v>11</v>
      </c>
      <c r="G19" s="85" t="s">
        <v>142</v>
      </c>
      <c r="H19" s="86" t="s">
        <v>19</v>
      </c>
      <c r="I19" s="85" t="s">
        <v>147</v>
      </c>
      <c r="J19" s="85" t="s">
        <v>144</v>
      </c>
      <c r="K19" s="87"/>
      <c r="L19" s="88" t="s">
        <v>20</v>
      </c>
      <c r="M19" s="87"/>
      <c r="N19" s="87"/>
      <c r="O19" s="88" t="s">
        <v>20</v>
      </c>
      <c r="P19" s="87"/>
      <c r="Q19" s="87"/>
      <c r="R19" s="88" t="s">
        <v>20</v>
      </c>
      <c r="S19" s="87"/>
      <c r="T19" s="89"/>
      <c r="U19" s="89">
        <f>IF(Y19&gt;0,IF(Y19&gt;AA19,2,IF(Y19&lt;AA19,0,1)),0)</f>
        <v>0</v>
      </c>
      <c r="V19" s="88" t="s">
        <v>20</v>
      </c>
      <c r="W19" s="89">
        <f>IF(AA19&gt;0,IF(AA19&gt;Y19,2,IF(AA19&lt;Y19,0,1)),0)</f>
        <v>0</v>
      </c>
      <c r="X19" s="89"/>
      <c r="Y19" s="89">
        <f t="shared" ref="Y19:Y29" si="8">IF(K19&gt;M19,1,0)+IF(N19&gt;P19,1,0)+IF(Q19&gt;S19,1,0)</f>
        <v>0</v>
      </c>
      <c r="Z19" s="88" t="s">
        <v>20</v>
      </c>
      <c r="AA19" s="89">
        <f t="shared" ref="AA19:AA29" si="9">IF(K19&lt;M19,1,0)+IF(N19&lt;P19,1,0)+IF(Q19&lt;S19,1,0)</f>
        <v>0</v>
      </c>
      <c r="AB19" s="90"/>
      <c r="AC19" s="89">
        <f t="shared" ref="AC19:AC29" si="10">K19+N19+Q19</f>
        <v>0</v>
      </c>
      <c r="AD19" s="88" t="s">
        <v>20</v>
      </c>
      <c r="AE19" s="91">
        <f t="shared" ref="AE19:AE29" si="11">M19+P19+S19</f>
        <v>0</v>
      </c>
      <c r="AF19" s="35"/>
      <c r="AG19" s="1" t="str">
        <f>J$17</f>
        <v>Spielort</v>
      </c>
      <c r="AH19" s="1" t="s">
        <v>18</v>
      </c>
      <c r="AJ19" s="1" t="s">
        <v>27</v>
      </c>
      <c r="AK19" s="1" t="s">
        <v>23</v>
      </c>
    </row>
    <row r="20" spans="1:37" ht="16.5" thickBot="1">
      <c r="A20" s="23">
        <v>12</v>
      </c>
      <c r="B20" s="24" t="str">
        <f t="shared" ref="B20:B29" si="12">I$17</f>
        <v>Datum</v>
      </c>
      <c r="C20" s="36">
        <v>0.41666666666666669</v>
      </c>
      <c r="D20" s="37">
        <v>1</v>
      </c>
      <c r="E20" s="38">
        <v>2</v>
      </c>
      <c r="F20" s="38">
        <v>12</v>
      </c>
      <c r="G20" s="39" t="s">
        <v>143</v>
      </c>
      <c r="H20" s="40" t="s">
        <v>19</v>
      </c>
      <c r="I20" s="39" t="s">
        <v>146</v>
      </c>
      <c r="J20" s="39" t="s">
        <v>145</v>
      </c>
      <c r="K20" s="41"/>
      <c r="L20" s="42" t="s">
        <v>20</v>
      </c>
      <c r="M20" s="41"/>
      <c r="N20" s="41"/>
      <c r="O20" s="42" t="s">
        <v>20</v>
      </c>
      <c r="P20" s="41"/>
      <c r="Q20" s="41"/>
      <c r="R20" s="42" t="s">
        <v>20</v>
      </c>
      <c r="S20" s="41"/>
      <c r="T20" s="43"/>
      <c r="U20" s="43">
        <f t="shared" ref="U20:U29" si="13">IF(Y20&gt;0,IF(Y20&gt;AA20,2,IF(Y20&lt;AA20,0,1)),0)</f>
        <v>0</v>
      </c>
      <c r="V20" s="42" t="s">
        <v>20</v>
      </c>
      <c r="W20" s="43">
        <f t="shared" ref="W20:W29" si="14">IF(AA20&gt;0,IF(AA20&gt;Y20,2,IF(AA20&lt;Y20,0,1)),0)</f>
        <v>0</v>
      </c>
      <c r="X20" s="43"/>
      <c r="Y20" s="43">
        <f t="shared" si="8"/>
        <v>0</v>
      </c>
      <c r="Z20" s="42" t="s">
        <v>20</v>
      </c>
      <c r="AA20" s="43">
        <f t="shared" si="9"/>
        <v>0</v>
      </c>
      <c r="AB20" s="44"/>
      <c r="AC20" s="43">
        <f t="shared" si="10"/>
        <v>0</v>
      </c>
      <c r="AD20" s="42" t="s">
        <v>20</v>
      </c>
      <c r="AE20" s="45">
        <f t="shared" si="11"/>
        <v>0</v>
      </c>
      <c r="AF20" s="35"/>
      <c r="AG20" s="1" t="str">
        <f t="shared" ref="AG20:AG29" si="15">J$17</f>
        <v>Spielort</v>
      </c>
      <c r="AH20" s="1" t="s">
        <v>21</v>
      </c>
      <c r="AJ20" s="1" t="s">
        <v>25</v>
      </c>
      <c r="AK20" s="1" t="s">
        <v>24</v>
      </c>
    </row>
    <row r="21" spans="1:37" ht="15.75">
      <c r="A21" s="46">
        <v>13</v>
      </c>
      <c r="B21" s="24" t="str">
        <f t="shared" si="12"/>
        <v>Datum</v>
      </c>
      <c r="C21" s="47" t="s">
        <v>26</v>
      </c>
      <c r="D21" s="48">
        <v>2</v>
      </c>
      <c r="E21" s="49">
        <v>1</v>
      </c>
      <c r="F21" s="49">
        <v>13</v>
      </c>
      <c r="G21" s="50" t="s">
        <v>144</v>
      </c>
      <c r="H21" s="51" t="s">
        <v>19</v>
      </c>
      <c r="I21" s="50" t="s">
        <v>147</v>
      </c>
      <c r="J21" s="50" t="s">
        <v>146</v>
      </c>
      <c r="K21" s="52"/>
      <c r="L21" s="53" t="s">
        <v>20</v>
      </c>
      <c r="M21" s="52"/>
      <c r="N21" s="52"/>
      <c r="O21" s="53" t="s">
        <v>20</v>
      </c>
      <c r="P21" s="52"/>
      <c r="Q21" s="52"/>
      <c r="R21" s="53" t="s">
        <v>20</v>
      </c>
      <c r="S21" s="52"/>
      <c r="T21" s="54"/>
      <c r="U21" s="54">
        <f t="shared" si="13"/>
        <v>0</v>
      </c>
      <c r="V21" s="53" t="s">
        <v>20</v>
      </c>
      <c r="W21" s="54">
        <f t="shared" si="14"/>
        <v>0</v>
      </c>
      <c r="X21" s="54"/>
      <c r="Y21" s="54">
        <f t="shared" si="8"/>
        <v>0</v>
      </c>
      <c r="Z21" s="53" t="s">
        <v>20</v>
      </c>
      <c r="AA21" s="54">
        <f t="shared" si="9"/>
        <v>0</v>
      </c>
      <c r="AB21" s="55"/>
      <c r="AC21" s="54">
        <f t="shared" si="10"/>
        <v>0</v>
      </c>
      <c r="AD21" s="53" t="s">
        <v>20</v>
      </c>
      <c r="AE21" s="56">
        <f t="shared" si="11"/>
        <v>0</v>
      </c>
      <c r="AF21" s="35"/>
      <c r="AG21" s="1" t="str">
        <f t="shared" si="15"/>
        <v>Spielort</v>
      </c>
      <c r="AH21" s="1" t="s">
        <v>23</v>
      </c>
      <c r="AJ21" s="1" t="s">
        <v>27</v>
      </c>
      <c r="AK21" s="1" t="s">
        <v>25</v>
      </c>
    </row>
    <row r="22" spans="1:37" ht="16.5" thickBot="1">
      <c r="A22" s="46">
        <v>14</v>
      </c>
      <c r="B22" s="24" t="str">
        <f t="shared" si="12"/>
        <v>Datum</v>
      </c>
      <c r="C22" s="57" t="s">
        <v>26</v>
      </c>
      <c r="D22" s="58">
        <v>2</v>
      </c>
      <c r="E22" s="59">
        <v>2</v>
      </c>
      <c r="F22" s="59">
        <v>14</v>
      </c>
      <c r="G22" s="60" t="s">
        <v>148</v>
      </c>
      <c r="H22" s="61" t="s">
        <v>19</v>
      </c>
      <c r="I22" s="60" t="s">
        <v>145</v>
      </c>
      <c r="J22" s="60" t="s">
        <v>143</v>
      </c>
      <c r="K22" s="62"/>
      <c r="L22" s="63" t="s">
        <v>20</v>
      </c>
      <c r="M22" s="62"/>
      <c r="N22" s="62"/>
      <c r="O22" s="63" t="s">
        <v>20</v>
      </c>
      <c r="P22" s="62"/>
      <c r="Q22" s="62"/>
      <c r="R22" s="63" t="s">
        <v>20</v>
      </c>
      <c r="S22" s="62"/>
      <c r="T22" s="64"/>
      <c r="U22" s="64">
        <f t="shared" si="13"/>
        <v>0</v>
      </c>
      <c r="V22" s="63" t="s">
        <v>20</v>
      </c>
      <c r="W22" s="64">
        <f t="shared" si="14"/>
        <v>0</v>
      </c>
      <c r="X22" s="64"/>
      <c r="Y22" s="64">
        <f t="shared" si="8"/>
        <v>0</v>
      </c>
      <c r="Z22" s="63" t="s">
        <v>20</v>
      </c>
      <c r="AA22" s="64">
        <f t="shared" si="9"/>
        <v>0</v>
      </c>
      <c r="AB22" s="65"/>
      <c r="AC22" s="64">
        <f t="shared" si="10"/>
        <v>0</v>
      </c>
      <c r="AD22" s="63" t="s">
        <v>20</v>
      </c>
      <c r="AE22" s="66">
        <f t="shared" si="11"/>
        <v>0</v>
      </c>
      <c r="AF22" s="35"/>
      <c r="AG22" s="1" t="str">
        <f t="shared" si="15"/>
        <v>Spielort</v>
      </c>
      <c r="AH22" s="1" t="s">
        <v>22</v>
      </c>
      <c r="AJ22" s="1" t="s">
        <v>24</v>
      </c>
      <c r="AK22" s="1" t="s">
        <v>21</v>
      </c>
    </row>
    <row r="23" spans="1:37" ht="15.75">
      <c r="A23" s="23">
        <v>15</v>
      </c>
      <c r="B23" s="24" t="str">
        <f t="shared" si="12"/>
        <v>Datum</v>
      </c>
      <c r="C23" s="25" t="s">
        <v>26</v>
      </c>
      <c r="D23" s="26">
        <v>3</v>
      </c>
      <c r="E23" s="27">
        <v>1</v>
      </c>
      <c r="F23" s="27">
        <v>15</v>
      </c>
      <c r="G23" s="28" t="s">
        <v>144</v>
      </c>
      <c r="H23" s="29" t="s">
        <v>19</v>
      </c>
      <c r="I23" s="28" t="s">
        <v>146</v>
      </c>
      <c r="J23" s="28" t="s">
        <v>142</v>
      </c>
      <c r="K23" s="30"/>
      <c r="L23" s="31" t="s">
        <v>20</v>
      </c>
      <c r="M23" s="30"/>
      <c r="N23" s="30"/>
      <c r="O23" s="31" t="s">
        <v>20</v>
      </c>
      <c r="P23" s="30"/>
      <c r="Q23" s="30"/>
      <c r="R23" s="31" t="s">
        <v>20</v>
      </c>
      <c r="S23" s="30"/>
      <c r="T23" s="32"/>
      <c r="U23" s="32">
        <f t="shared" si="13"/>
        <v>0</v>
      </c>
      <c r="V23" s="31" t="s">
        <v>20</v>
      </c>
      <c r="W23" s="32">
        <f t="shared" si="14"/>
        <v>0</v>
      </c>
      <c r="X23" s="32"/>
      <c r="Y23" s="32">
        <f t="shared" si="8"/>
        <v>0</v>
      </c>
      <c r="Z23" s="31" t="s">
        <v>20</v>
      </c>
      <c r="AA23" s="32">
        <f t="shared" si="9"/>
        <v>0</v>
      </c>
      <c r="AB23" s="33"/>
      <c r="AC23" s="32">
        <f t="shared" si="10"/>
        <v>0</v>
      </c>
      <c r="AD23" s="31" t="s">
        <v>20</v>
      </c>
      <c r="AE23" s="34">
        <f t="shared" si="11"/>
        <v>0</v>
      </c>
      <c r="AF23" s="35"/>
      <c r="AG23" s="1" t="str">
        <f t="shared" si="15"/>
        <v>Spielort</v>
      </c>
      <c r="AH23" s="1" t="s">
        <v>23</v>
      </c>
      <c r="AJ23" s="1" t="s">
        <v>25</v>
      </c>
      <c r="AK23" s="1" t="s">
        <v>27</v>
      </c>
    </row>
    <row r="24" spans="1:37" ht="16.5" thickBot="1">
      <c r="A24" s="23">
        <v>16</v>
      </c>
      <c r="B24" s="24" t="str">
        <f t="shared" si="12"/>
        <v>Datum</v>
      </c>
      <c r="C24" s="36" t="s">
        <v>26</v>
      </c>
      <c r="D24" s="37">
        <v>3</v>
      </c>
      <c r="E24" s="38">
        <v>2</v>
      </c>
      <c r="F24" s="38">
        <v>16</v>
      </c>
      <c r="G24" s="39" t="s">
        <v>143</v>
      </c>
      <c r="H24" s="40" t="s">
        <v>19</v>
      </c>
      <c r="I24" s="39" t="s">
        <v>145</v>
      </c>
      <c r="J24" s="39" t="s">
        <v>147</v>
      </c>
      <c r="K24" s="41"/>
      <c r="L24" s="42" t="s">
        <v>20</v>
      </c>
      <c r="M24" s="41"/>
      <c r="N24" s="41"/>
      <c r="O24" s="42" t="s">
        <v>20</v>
      </c>
      <c r="P24" s="41"/>
      <c r="Q24" s="41"/>
      <c r="R24" s="42" t="s">
        <v>20</v>
      </c>
      <c r="S24" s="41"/>
      <c r="T24" s="43"/>
      <c r="U24" s="43">
        <f t="shared" si="13"/>
        <v>0</v>
      </c>
      <c r="V24" s="42" t="s">
        <v>20</v>
      </c>
      <c r="W24" s="43">
        <f t="shared" si="14"/>
        <v>0</v>
      </c>
      <c r="X24" s="43"/>
      <c r="Y24" s="43">
        <f t="shared" si="8"/>
        <v>0</v>
      </c>
      <c r="Z24" s="42" t="s">
        <v>20</v>
      </c>
      <c r="AA24" s="43">
        <f t="shared" si="9"/>
        <v>0</v>
      </c>
      <c r="AB24" s="44"/>
      <c r="AC24" s="43">
        <f t="shared" si="10"/>
        <v>0</v>
      </c>
      <c r="AD24" s="42" t="s">
        <v>20</v>
      </c>
      <c r="AE24" s="45">
        <f t="shared" si="11"/>
        <v>0</v>
      </c>
      <c r="AF24" s="35"/>
      <c r="AG24" s="1" t="str">
        <f t="shared" si="15"/>
        <v>Spielort</v>
      </c>
      <c r="AH24" s="1" t="s">
        <v>21</v>
      </c>
      <c r="AJ24" s="1" t="s">
        <v>24</v>
      </c>
      <c r="AK24" s="1" t="s">
        <v>18</v>
      </c>
    </row>
    <row r="25" spans="1:37" ht="15.75">
      <c r="A25" s="46">
        <v>17</v>
      </c>
      <c r="B25" s="24" t="str">
        <f t="shared" si="12"/>
        <v>Datum</v>
      </c>
      <c r="C25" s="47" t="s">
        <v>26</v>
      </c>
      <c r="D25" s="48">
        <v>4</v>
      </c>
      <c r="E25" s="49">
        <v>1</v>
      </c>
      <c r="F25" s="49">
        <v>17</v>
      </c>
      <c r="G25" s="50" t="s">
        <v>148</v>
      </c>
      <c r="H25" s="51" t="s">
        <v>19</v>
      </c>
      <c r="I25" s="50" t="s">
        <v>147</v>
      </c>
      <c r="J25" s="50" t="s">
        <v>144</v>
      </c>
      <c r="K25" s="52"/>
      <c r="L25" s="53" t="s">
        <v>20</v>
      </c>
      <c r="M25" s="52"/>
      <c r="N25" s="52"/>
      <c r="O25" s="53" t="s">
        <v>20</v>
      </c>
      <c r="P25" s="52"/>
      <c r="Q25" s="52"/>
      <c r="R25" s="53" t="s">
        <v>20</v>
      </c>
      <c r="S25" s="52"/>
      <c r="T25" s="54"/>
      <c r="U25" s="54">
        <f t="shared" si="13"/>
        <v>0</v>
      </c>
      <c r="V25" s="53" t="s">
        <v>20</v>
      </c>
      <c r="W25" s="54">
        <f t="shared" si="14"/>
        <v>0</v>
      </c>
      <c r="X25" s="54"/>
      <c r="Y25" s="54">
        <f t="shared" si="8"/>
        <v>0</v>
      </c>
      <c r="Z25" s="53" t="s">
        <v>20</v>
      </c>
      <c r="AA25" s="54">
        <f t="shared" si="9"/>
        <v>0</v>
      </c>
      <c r="AB25" s="55"/>
      <c r="AC25" s="54">
        <f t="shared" si="10"/>
        <v>0</v>
      </c>
      <c r="AD25" s="53" t="s">
        <v>20</v>
      </c>
      <c r="AE25" s="56">
        <f t="shared" si="11"/>
        <v>0</v>
      </c>
      <c r="AF25" s="35"/>
      <c r="AG25" s="1" t="str">
        <f t="shared" si="15"/>
        <v>Spielort</v>
      </c>
      <c r="AH25" s="1" t="s">
        <v>22</v>
      </c>
      <c r="AJ25" s="1" t="s">
        <v>27</v>
      </c>
      <c r="AK25" s="1" t="s">
        <v>23</v>
      </c>
    </row>
    <row r="26" spans="1:37" ht="16.5" thickBot="1">
      <c r="A26" s="46">
        <v>18</v>
      </c>
      <c r="B26" s="24" t="str">
        <f t="shared" si="12"/>
        <v>Datum</v>
      </c>
      <c r="C26" s="57" t="s">
        <v>26</v>
      </c>
      <c r="D26" s="58">
        <v>4</v>
      </c>
      <c r="E26" s="59">
        <v>2</v>
      </c>
      <c r="F26" s="59">
        <v>18</v>
      </c>
      <c r="G26" s="60" t="s">
        <v>142</v>
      </c>
      <c r="H26" s="61" t="s">
        <v>19</v>
      </c>
      <c r="I26" s="60" t="s">
        <v>146</v>
      </c>
      <c r="J26" s="60" t="s">
        <v>145</v>
      </c>
      <c r="K26" s="62"/>
      <c r="L26" s="63" t="s">
        <v>20</v>
      </c>
      <c r="M26" s="62"/>
      <c r="N26" s="62"/>
      <c r="O26" s="63" t="s">
        <v>20</v>
      </c>
      <c r="P26" s="62"/>
      <c r="Q26" s="62"/>
      <c r="R26" s="63" t="s">
        <v>20</v>
      </c>
      <c r="S26" s="62"/>
      <c r="T26" s="64"/>
      <c r="U26" s="64">
        <f t="shared" si="13"/>
        <v>0</v>
      </c>
      <c r="V26" s="63" t="s">
        <v>20</v>
      </c>
      <c r="W26" s="64">
        <f t="shared" si="14"/>
        <v>0</v>
      </c>
      <c r="X26" s="64"/>
      <c r="Y26" s="64">
        <f t="shared" si="8"/>
        <v>0</v>
      </c>
      <c r="Z26" s="63" t="s">
        <v>20</v>
      </c>
      <c r="AA26" s="64">
        <f t="shared" si="9"/>
        <v>0</v>
      </c>
      <c r="AB26" s="65"/>
      <c r="AC26" s="64">
        <f t="shared" si="10"/>
        <v>0</v>
      </c>
      <c r="AD26" s="63" t="s">
        <v>20</v>
      </c>
      <c r="AE26" s="66">
        <f t="shared" si="11"/>
        <v>0</v>
      </c>
      <c r="AF26" s="35"/>
      <c r="AG26" s="1" t="str">
        <f t="shared" si="15"/>
        <v>Spielort</v>
      </c>
      <c r="AH26" s="1" t="s">
        <v>18</v>
      </c>
      <c r="AJ26" s="1" t="s">
        <v>25</v>
      </c>
      <c r="AK26" s="1" t="s">
        <v>24</v>
      </c>
    </row>
    <row r="27" spans="1:37" ht="15.75">
      <c r="A27" s="23">
        <v>19</v>
      </c>
      <c r="B27" s="24" t="str">
        <f t="shared" si="12"/>
        <v>Datum</v>
      </c>
      <c r="C27" s="92" t="s">
        <v>26</v>
      </c>
      <c r="D27" s="93">
        <v>5</v>
      </c>
      <c r="E27" s="94">
        <v>1</v>
      </c>
      <c r="F27" s="94">
        <v>19</v>
      </c>
      <c r="G27" s="95" t="s">
        <v>144</v>
      </c>
      <c r="H27" s="96" t="s">
        <v>19</v>
      </c>
      <c r="I27" s="95" t="s">
        <v>148</v>
      </c>
      <c r="J27" s="95" t="s">
        <v>146</v>
      </c>
      <c r="K27" s="97"/>
      <c r="L27" s="98" t="s">
        <v>20</v>
      </c>
      <c r="M27" s="97"/>
      <c r="N27" s="97"/>
      <c r="O27" s="98" t="s">
        <v>20</v>
      </c>
      <c r="P27" s="97"/>
      <c r="Q27" s="97"/>
      <c r="R27" s="98" t="s">
        <v>20</v>
      </c>
      <c r="S27" s="97"/>
      <c r="T27" s="99"/>
      <c r="U27" s="99">
        <f t="shared" si="13"/>
        <v>0</v>
      </c>
      <c r="V27" s="98" t="s">
        <v>20</v>
      </c>
      <c r="W27" s="99">
        <f t="shared" si="14"/>
        <v>0</v>
      </c>
      <c r="X27" s="99"/>
      <c r="Y27" s="99">
        <f t="shared" si="8"/>
        <v>0</v>
      </c>
      <c r="Z27" s="98" t="s">
        <v>20</v>
      </c>
      <c r="AA27" s="99">
        <f t="shared" si="9"/>
        <v>0</v>
      </c>
      <c r="AB27" s="100"/>
      <c r="AC27" s="99">
        <f t="shared" si="10"/>
        <v>0</v>
      </c>
      <c r="AD27" s="98" t="s">
        <v>20</v>
      </c>
      <c r="AE27" s="101">
        <f t="shared" si="11"/>
        <v>0</v>
      </c>
      <c r="AF27" s="35"/>
      <c r="AG27" s="1" t="str">
        <f t="shared" si="15"/>
        <v>Spielort</v>
      </c>
      <c r="AH27" s="1" t="s">
        <v>23</v>
      </c>
      <c r="AJ27" s="1" t="s">
        <v>22</v>
      </c>
      <c r="AK27" s="1" t="s">
        <v>25</v>
      </c>
    </row>
    <row r="28" spans="1:37" ht="16.5" thickBot="1">
      <c r="A28" s="23">
        <v>20</v>
      </c>
      <c r="B28" s="24" t="str">
        <f t="shared" si="12"/>
        <v>Datum</v>
      </c>
      <c r="C28" s="36" t="s">
        <v>26</v>
      </c>
      <c r="D28" s="37">
        <v>5</v>
      </c>
      <c r="E28" s="38">
        <v>2</v>
      </c>
      <c r="F28" s="38">
        <v>20</v>
      </c>
      <c r="G28" s="39" t="s">
        <v>142</v>
      </c>
      <c r="H28" s="40" t="s">
        <v>19</v>
      </c>
      <c r="I28" s="39" t="s">
        <v>145</v>
      </c>
      <c r="J28" s="39" t="s">
        <v>147</v>
      </c>
      <c r="K28" s="41"/>
      <c r="L28" s="42" t="s">
        <v>20</v>
      </c>
      <c r="M28" s="41"/>
      <c r="N28" s="41"/>
      <c r="O28" s="42" t="s">
        <v>20</v>
      </c>
      <c r="P28" s="41"/>
      <c r="Q28" s="41"/>
      <c r="R28" s="42" t="s">
        <v>20</v>
      </c>
      <c r="S28" s="41"/>
      <c r="T28" s="43"/>
      <c r="U28" s="43">
        <f t="shared" si="13"/>
        <v>0</v>
      </c>
      <c r="V28" s="42" t="s">
        <v>20</v>
      </c>
      <c r="W28" s="43">
        <f t="shared" si="14"/>
        <v>0</v>
      </c>
      <c r="X28" s="43"/>
      <c r="Y28" s="43">
        <f t="shared" si="8"/>
        <v>0</v>
      </c>
      <c r="Z28" s="42" t="s">
        <v>20</v>
      </c>
      <c r="AA28" s="43">
        <f t="shared" si="9"/>
        <v>0</v>
      </c>
      <c r="AB28" s="44"/>
      <c r="AC28" s="43">
        <f t="shared" si="10"/>
        <v>0</v>
      </c>
      <c r="AD28" s="42" t="s">
        <v>20</v>
      </c>
      <c r="AE28" s="45">
        <f t="shared" si="11"/>
        <v>0</v>
      </c>
      <c r="AF28" s="35"/>
      <c r="AG28" s="1" t="str">
        <f t="shared" si="15"/>
        <v>Spielort</v>
      </c>
      <c r="AH28" s="1" t="s">
        <v>18</v>
      </c>
      <c r="AJ28" s="1" t="s">
        <v>24</v>
      </c>
      <c r="AK28" s="1" t="s">
        <v>27</v>
      </c>
    </row>
    <row r="29" spans="1:37" ht="15.75">
      <c r="A29" s="46">
        <v>21</v>
      </c>
      <c r="B29" s="24" t="str">
        <f t="shared" si="12"/>
        <v>Datum</v>
      </c>
      <c r="C29" s="102" t="s">
        <v>26</v>
      </c>
      <c r="D29" s="103">
        <v>6</v>
      </c>
      <c r="E29" s="104">
        <v>1</v>
      </c>
      <c r="F29" s="104">
        <v>21</v>
      </c>
      <c r="G29" s="105" t="s">
        <v>143</v>
      </c>
      <c r="H29" s="106" t="s">
        <v>19</v>
      </c>
      <c r="I29" s="105" t="s">
        <v>147</v>
      </c>
      <c r="J29" s="105" t="s">
        <v>148</v>
      </c>
      <c r="K29" s="107"/>
      <c r="L29" s="108" t="s">
        <v>20</v>
      </c>
      <c r="M29" s="107"/>
      <c r="N29" s="107"/>
      <c r="O29" s="108" t="s">
        <v>20</v>
      </c>
      <c r="P29" s="107"/>
      <c r="Q29" s="107"/>
      <c r="R29" s="108" t="s">
        <v>20</v>
      </c>
      <c r="S29" s="107"/>
      <c r="T29" s="109"/>
      <c r="U29" s="109">
        <f t="shared" si="13"/>
        <v>0</v>
      </c>
      <c r="V29" s="108" t="s">
        <v>20</v>
      </c>
      <c r="W29" s="109">
        <f t="shared" si="14"/>
        <v>0</v>
      </c>
      <c r="X29" s="109"/>
      <c r="Y29" s="109">
        <f t="shared" si="8"/>
        <v>0</v>
      </c>
      <c r="Z29" s="108" t="s">
        <v>20</v>
      </c>
      <c r="AA29" s="109">
        <f t="shared" si="9"/>
        <v>0</v>
      </c>
      <c r="AB29" s="110"/>
      <c r="AC29" s="109">
        <f t="shared" si="10"/>
        <v>0</v>
      </c>
      <c r="AD29" s="108" t="s">
        <v>20</v>
      </c>
      <c r="AE29" s="111">
        <f t="shared" si="11"/>
        <v>0</v>
      </c>
      <c r="AF29" s="35"/>
      <c r="AG29" s="1" t="str">
        <f t="shared" si="15"/>
        <v>Spielort</v>
      </c>
      <c r="AH29" s="1" t="s">
        <v>21</v>
      </c>
      <c r="AJ29" s="1" t="s">
        <v>27</v>
      </c>
      <c r="AK29" s="1" t="s">
        <v>22</v>
      </c>
    </row>
    <row r="30" spans="1:37" ht="15.75" thickBot="1">
      <c r="C30" s="112"/>
      <c r="D30" s="113"/>
      <c r="E30" s="113"/>
      <c r="F30" s="113"/>
      <c r="G30" s="114"/>
      <c r="H30" s="114"/>
      <c r="I30" s="114"/>
      <c r="J30" s="114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16"/>
      <c r="V30" s="116"/>
      <c r="W30" s="116"/>
      <c r="X30" s="116"/>
      <c r="Y30" s="116"/>
      <c r="Z30" s="116"/>
      <c r="AA30" s="116"/>
      <c r="AB30" s="117"/>
      <c r="AC30" s="115"/>
      <c r="AD30" s="115"/>
      <c r="AE30" s="118"/>
      <c r="AF30" s="2"/>
    </row>
    <row r="31" spans="1:37" s="7" customFormat="1" ht="20.25">
      <c r="A31" s="6"/>
      <c r="C31" s="69"/>
      <c r="D31" s="70"/>
      <c r="E31" s="70"/>
      <c r="F31" s="71" t="s">
        <v>32</v>
      </c>
      <c r="G31" s="72"/>
      <c r="H31" s="71"/>
      <c r="I31" s="73" t="s">
        <v>119</v>
      </c>
      <c r="J31" s="71" t="s">
        <v>138</v>
      </c>
      <c r="K31" s="71" t="s">
        <v>124</v>
      </c>
      <c r="L31" s="74"/>
      <c r="M31" s="75"/>
      <c r="N31" s="74"/>
      <c r="O31" s="74"/>
      <c r="P31" s="74"/>
      <c r="Q31" s="74"/>
      <c r="R31" s="74"/>
      <c r="S31" s="74"/>
      <c r="T31" s="76"/>
      <c r="U31" s="77" t="s">
        <v>139</v>
      </c>
      <c r="V31" s="76"/>
      <c r="W31" s="76"/>
      <c r="X31" s="76"/>
      <c r="Y31" s="76"/>
      <c r="Z31" s="76"/>
      <c r="AA31" s="76"/>
      <c r="AB31" s="78"/>
      <c r="AC31" s="76"/>
      <c r="AD31" s="76"/>
      <c r="AE31" s="79"/>
      <c r="AF31" s="12"/>
    </row>
    <row r="32" spans="1:37" s="15" customFormat="1" ht="16.5" thickBot="1">
      <c r="A32" s="14" t="s">
        <v>2</v>
      </c>
      <c r="C32" s="119" t="s">
        <v>3</v>
      </c>
      <c r="D32" s="17" t="s">
        <v>4</v>
      </c>
      <c r="E32" s="17" t="s">
        <v>5</v>
      </c>
      <c r="F32" s="17" t="s">
        <v>2</v>
      </c>
      <c r="G32" s="18" t="s">
        <v>6</v>
      </c>
      <c r="H32" s="19"/>
      <c r="I32" s="18" t="s">
        <v>7</v>
      </c>
      <c r="J32" s="19" t="s">
        <v>8</v>
      </c>
      <c r="K32" s="449" t="s">
        <v>9</v>
      </c>
      <c r="L32" s="449"/>
      <c r="M32" s="449"/>
      <c r="N32" s="449" t="s">
        <v>10</v>
      </c>
      <c r="O32" s="449"/>
      <c r="P32" s="449"/>
      <c r="Q32" s="449" t="s">
        <v>11</v>
      </c>
      <c r="R32" s="449"/>
      <c r="S32" s="449"/>
      <c r="T32" s="20"/>
      <c r="U32" s="450" t="s">
        <v>12</v>
      </c>
      <c r="V32" s="450"/>
      <c r="W32" s="450"/>
      <c r="X32" s="20"/>
      <c r="Y32" s="450" t="s">
        <v>13</v>
      </c>
      <c r="Z32" s="450"/>
      <c r="AA32" s="450"/>
      <c r="AB32" s="21"/>
      <c r="AC32" s="450" t="s">
        <v>31</v>
      </c>
      <c r="AD32" s="450"/>
      <c r="AE32" s="451"/>
      <c r="AF32" s="22"/>
      <c r="AH32" s="15" t="s">
        <v>15</v>
      </c>
      <c r="AJ32" s="15" t="s">
        <v>16</v>
      </c>
      <c r="AK32" s="15" t="s">
        <v>17</v>
      </c>
    </row>
    <row r="33" spans="1:37" ht="15.75">
      <c r="A33" s="23">
        <v>22</v>
      </c>
      <c r="B33" s="24" t="str">
        <f>I$31</f>
        <v>Datum</v>
      </c>
      <c r="C33" s="25">
        <v>0.41666666666666669</v>
      </c>
      <c r="D33" s="26">
        <v>1</v>
      </c>
      <c r="E33" s="27">
        <v>1</v>
      </c>
      <c r="F33" s="27">
        <v>22</v>
      </c>
      <c r="G33" s="28" t="s">
        <v>143</v>
      </c>
      <c r="H33" s="29" t="s">
        <v>19</v>
      </c>
      <c r="I33" s="28" t="s">
        <v>142</v>
      </c>
      <c r="J33" s="28" t="s">
        <v>148</v>
      </c>
      <c r="K33" s="30"/>
      <c r="L33" s="31" t="s">
        <v>20</v>
      </c>
      <c r="M33" s="30"/>
      <c r="N33" s="30"/>
      <c r="O33" s="31" t="s">
        <v>20</v>
      </c>
      <c r="P33" s="30"/>
      <c r="Q33" s="30"/>
      <c r="R33" s="31" t="s">
        <v>20</v>
      </c>
      <c r="S33" s="30"/>
      <c r="T33" s="32"/>
      <c r="U33" s="32">
        <f>IF(Y33&gt;0,IF(Y33&gt;AA33,2,IF(Y33&lt;AA33,0,1)),0)</f>
        <v>0</v>
      </c>
      <c r="V33" s="31" t="s">
        <v>20</v>
      </c>
      <c r="W33" s="32">
        <f>IF(AA33&gt;0,IF(AA33&gt;Y33,2,IF(AA33&lt;Y33,0,1)),0)</f>
        <v>0</v>
      </c>
      <c r="X33" s="32"/>
      <c r="Y33" s="32">
        <f t="shared" ref="Y33:Y42" si="16">IF(K33&gt;M33,1,0)+IF(N33&gt;P33,1,0)+IF(Q33&gt;S33,1,0)</f>
        <v>0</v>
      </c>
      <c r="Z33" s="31" t="s">
        <v>20</v>
      </c>
      <c r="AA33" s="32">
        <f t="shared" ref="AA33:AA42" si="17">IF(K33&lt;M33,1,0)+IF(N33&lt;P33,1,0)+IF(Q33&lt;S33,1,0)</f>
        <v>0</v>
      </c>
      <c r="AB33" s="33"/>
      <c r="AC33" s="32">
        <f t="shared" ref="AC33:AC42" si="18">K33+N33+Q33</f>
        <v>0</v>
      </c>
      <c r="AD33" s="31" t="s">
        <v>20</v>
      </c>
      <c r="AE33" s="34">
        <f t="shared" ref="AE33:AE42" si="19">M33+P33+S33</f>
        <v>0</v>
      </c>
      <c r="AF33" s="35"/>
      <c r="AG33" s="1" t="str">
        <f>J$31</f>
        <v>Spielort</v>
      </c>
      <c r="AH33" s="1" t="s">
        <v>27</v>
      </c>
      <c r="AJ33" s="1" t="s">
        <v>21</v>
      </c>
      <c r="AK33" s="1" t="s">
        <v>22</v>
      </c>
    </row>
    <row r="34" spans="1:37" ht="16.5" thickBot="1">
      <c r="A34" s="23">
        <v>23</v>
      </c>
      <c r="B34" s="24" t="str">
        <f t="shared" ref="B34:B42" si="20">I$31</f>
        <v>Datum</v>
      </c>
      <c r="C34" s="36">
        <v>0.41666666666666669</v>
      </c>
      <c r="D34" s="37">
        <v>1</v>
      </c>
      <c r="E34" s="38">
        <v>2</v>
      </c>
      <c r="F34" s="38">
        <v>23</v>
      </c>
      <c r="G34" s="39" t="s">
        <v>145</v>
      </c>
      <c r="H34" s="40" t="s">
        <v>19</v>
      </c>
      <c r="I34" s="39" t="s">
        <v>144</v>
      </c>
      <c r="J34" s="39" t="s">
        <v>146</v>
      </c>
      <c r="K34" s="41"/>
      <c r="L34" s="42" t="s">
        <v>20</v>
      </c>
      <c r="M34" s="41"/>
      <c r="N34" s="41"/>
      <c r="O34" s="42" t="s">
        <v>20</v>
      </c>
      <c r="P34" s="41"/>
      <c r="Q34" s="41"/>
      <c r="R34" s="42" t="s">
        <v>20</v>
      </c>
      <c r="S34" s="41"/>
      <c r="T34" s="43"/>
      <c r="U34" s="43">
        <f t="shared" ref="U34:U42" si="21">IF(Y34&gt;0,IF(Y34&gt;AA34,2,IF(Y34&lt;AA34,0,1)),0)</f>
        <v>0</v>
      </c>
      <c r="V34" s="42" t="s">
        <v>20</v>
      </c>
      <c r="W34" s="43">
        <f t="shared" ref="W34:W42" si="22">IF(AA34&gt;0,IF(AA34&gt;Y34,2,IF(AA34&lt;Y34,0,1)),0)</f>
        <v>0</v>
      </c>
      <c r="X34" s="43"/>
      <c r="Y34" s="43">
        <f t="shared" si="16"/>
        <v>0</v>
      </c>
      <c r="Z34" s="42" t="s">
        <v>20</v>
      </c>
      <c r="AA34" s="43">
        <f t="shared" si="17"/>
        <v>0</v>
      </c>
      <c r="AB34" s="44"/>
      <c r="AC34" s="43">
        <f t="shared" si="18"/>
        <v>0</v>
      </c>
      <c r="AD34" s="42" t="s">
        <v>20</v>
      </c>
      <c r="AE34" s="45">
        <f t="shared" si="19"/>
        <v>0</v>
      </c>
      <c r="AF34" s="35"/>
      <c r="AG34" s="1" t="str">
        <f t="shared" ref="AG34:AG42" si="23">J$31</f>
        <v>Spielort</v>
      </c>
      <c r="AH34" s="1" t="s">
        <v>24</v>
      </c>
      <c r="AJ34" s="1" t="s">
        <v>23</v>
      </c>
      <c r="AK34" s="1" t="s">
        <v>25</v>
      </c>
    </row>
    <row r="35" spans="1:37" ht="15.75">
      <c r="A35" s="46">
        <v>24</v>
      </c>
      <c r="B35" s="24" t="str">
        <f t="shared" si="20"/>
        <v>Datum</v>
      </c>
      <c r="C35" s="47" t="s">
        <v>26</v>
      </c>
      <c r="D35" s="48">
        <v>2</v>
      </c>
      <c r="E35" s="49">
        <v>1</v>
      </c>
      <c r="F35" s="49">
        <v>24</v>
      </c>
      <c r="G35" s="50" t="s">
        <v>147</v>
      </c>
      <c r="H35" s="51" t="s">
        <v>19</v>
      </c>
      <c r="I35" s="50" t="s">
        <v>146</v>
      </c>
      <c r="J35" s="50" t="s">
        <v>145</v>
      </c>
      <c r="K35" s="52"/>
      <c r="L35" s="53" t="s">
        <v>20</v>
      </c>
      <c r="M35" s="52"/>
      <c r="N35" s="52"/>
      <c r="O35" s="53" t="s">
        <v>20</v>
      </c>
      <c r="P35" s="52"/>
      <c r="Q35" s="52"/>
      <c r="R35" s="53" t="s">
        <v>20</v>
      </c>
      <c r="S35" s="52"/>
      <c r="T35" s="54"/>
      <c r="U35" s="54">
        <f t="shared" si="21"/>
        <v>0</v>
      </c>
      <c r="V35" s="53" t="s">
        <v>20</v>
      </c>
      <c r="W35" s="54">
        <f t="shared" si="22"/>
        <v>0</v>
      </c>
      <c r="X35" s="54"/>
      <c r="Y35" s="54">
        <f t="shared" si="16"/>
        <v>0</v>
      </c>
      <c r="Z35" s="53" t="s">
        <v>20</v>
      </c>
      <c r="AA35" s="54">
        <f t="shared" si="17"/>
        <v>0</v>
      </c>
      <c r="AB35" s="55"/>
      <c r="AC35" s="54">
        <f t="shared" si="18"/>
        <v>0</v>
      </c>
      <c r="AD35" s="53" t="s">
        <v>20</v>
      </c>
      <c r="AE35" s="56">
        <f t="shared" si="19"/>
        <v>0</v>
      </c>
      <c r="AF35" s="35"/>
      <c r="AG35" s="1" t="str">
        <f t="shared" si="23"/>
        <v>Spielort</v>
      </c>
      <c r="AH35" s="1" t="s">
        <v>25</v>
      </c>
      <c r="AJ35" s="1" t="s">
        <v>18</v>
      </c>
      <c r="AK35" s="1" t="s">
        <v>27</v>
      </c>
    </row>
    <row r="36" spans="1:37" ht="16.5" thickBot="1">
      <c r="A36" s="46">
        <v>25</v>
      </c>
      <c r="B36" s="24" t="str">
        <f t="shared" si="20"/>
        <v>Datum</v>
      </c>
      <c r="C36" s="57" t="s">
        <v>26</v>
      </c>
      <c r="D36" s="58">
        <v>2</v>
      </c>
      <c r="E36" s="59">
        <v>2</v>
      </c>
      <c r="F36" s="59">
        <v>25</v>
      </c>
      <c r="G36" s="60" t="s">
        <v>148</v>
      </c>
      <c r="H36" s="61" t="s">
        <v>19</v>
      </c>
      <c r="I36" s="60" t="s">
        <v>143</v>
      </c>
      <c r="J36" s="60" t="s">
        <v>144</v>
      </c>
      <c r="K36" s="62"/>
      <c r="L36" s="63" t="s">
        <v>20</v>
      </c>
      <c r="M36" s="62"/>
      <c r="N36" s="62"/>
      <c r="O36" s="63" t="s">
        <v>20</v>
      </c>
      <c r="P36" s="62"/>
      <c r="Q36" s="62"/>
      <c r="R36" s="63" t="s">
        <v>20</v>
      </c>
      <c r="S36" s="62"/>
      <c r="T36" s="64"/>
      <c r="U36" s="64">
        <f t="shared" si="21"/>
        <v>0</v>
      </c>
      <c r="V36" s="63" t="s">
        <v>20</v>
      </c>
      <c r="W36" s="64">
        <f t="shared" si="22"/>
        <v>0</v>
      </c>
      <c r="X36" s="64"/>
      <c r="Y36" s="64">
        <f t="shared" si="16"/>
        <v>0</v>
      </c>
      <c r="Z36" s="63" t="s">
        <v>20</v>
      </c>
      <c r="AA36" s="64">
        <f t="shared" si="17"/>
        <v>0</v>
      </c>
      <c r="AB36" s="65"/>
      <c r="AC36" s="64">
        <f t="shared" si="18"/>
        <v>0</v>
      </c>
      <c r="AD36" s="63" t="s">
        <v>20</v>
      </c>
      <c r="AE36" s="66">
        <f t="shared" si="19"/>
        <v>0</v>
      </c>
      <c r="AF36" s="35"/>
      <c r="AG36" s="1" t="str">
        <f t="shared" si="23"/>
        <v>Spielort</v>
      </c>
      <c r="AH36" s="1" t="s">
        <v>22</v>
      </c>
      <c r="AJ36" s="1" t="s">
        <v>21</v>
      </c>
      <c r="AK36" s="1" t="s">
        <v>23</v>
      </c>
    </row>
    <row r="37" spans="1:37" ht="15.75">
      <c r="A37" s="23">
        <v>26</v>
      </c>
      <c r="B37" s="24" t="str">
        <f t="shared" si="20"/>
        <v>Datum</v>
      </c>
      <c r="C37" s="25" t="s">
        <v>26</v>
      </c>
      <c r="D37" s="26">
        <v>3</v>
      </c>
      <c r="E37" s="27">
        <v>1</v>
      </c>
      <c r="F37" s="27">
        <v>26</v>
      </c>
      <c r="G37" s="28" t="s">
        <v>148</v>
      </c>
      <c r="H37" s="29" t="s">
        <v>19</v>
      </c>
      <c r="I37" s="28" t="s">
        <v>142</v>
      </c>
      <c r="J37" s="28" t="s">
        <v>147</v>
      </c>
      <c r="K37" s="30"/>
      <c r="L37" s="31" t="s">
        <v>20</v>
      </c>
      <c r="M37" s="30"/>
      <c r="N37" s="30"/>
      <c r="O37" s="31" t="s">
        <v>20</v>
      </c>
      <c r="P37" s="30"/>
      <c r="Q37" s="30"/>
      <c r="R37" s="31" t="s">
        <v>20</v>
      </c>
      <c r="S37" s="30"/>
      <c r="T37" s="32"/>
      <c r="U37" s="32">
        <f t="shared" si="21"/>
        <v>0</v>
      </c>
      <c r="V37" s="31" t="s">
        <v>20</v>
      </c>
      <c r="W37" s="32">
        <f t="shared" si="22"/>
        <v>0</v>
      </c>
      <c r="X37" s="32"/>
      <c r="Y37" s="32">
        <f t="shared" si="16"/>
        <v>0</v>
      </c>
      <c r="Z37" s="31" t="s">
        <v>20</v>
      </c>
      <c r="AA37" s="32">
        <f t="shared" si="17"/>
        <v>0</v>
      </c>
      <c r="AB37" s="33"/>
      <c r="AC37" s="32">
        <f t="shared" si="18"/>
        <v>0</v>
      </c>
      <c r="AD37" s="31" t="s">
        <v>20</v>
      </c>
      <c r="AE37" s="34">
        <f t="shared" si="19"/>
        <v>0</v>
      </c>
      <c r="AF37" s="35"/>
      <c r="AG37" s="1" t="str">
        <f t="shared" si="23"/>
        <v>Spielort</v>
      </c>
      <c r="AH37" s="1" t="s">
        <v>27</v>
      </c>
      <c r="AJ37" s="1" t="s">
        <v>22</v>
      </c>
      <c r="AK37" s="1" t="s">
        <v>18</v>
      </c>
    </row>
    <row r="38" spans="1:37" ht="16.5" thickBot="1">
      <c r="A38" s="23">
        <v>27</v>
      </c>
      <c r="B38" s="24" t="str">
        <f t="shared" si="20"/>
        <v>Datum</v>
      </c>
      <c r="C38" s="36" t="s">
        <v>26</v>
      </c>
      <c r="D38" s="37">
        <v>3</v>
      </c>
      <c r="E38" s="38">
        <v>2</v>
      </c>
      <c r="F38" s="38">
        <v>27</v>
      </c>
      <c r="G38" s="39" t="s">
        <v>146</v>
      </c>
      <c r="H38" s="40" t="s">
        <v>19</v>
      </c>
      <c r="I38" s="39" t="s">
        <v>145</v>
      </c>
      <c r="J38" s="39" t="s">
        <v>143</v>
      </c>
      <c r="K38" s="41"/>
      <c r="L38" s="42" t="s">
        <v>20</v>
      </c>
      <c r="M38" s="41"/>
      <c r="N38" s="41"/>
      <c r="O38" s="42" t="s">
        <v>20</v>
      </c>
      <c r="P38" s="41"/>
      <c r="Q38" s="41"/>
      <c r="R38" s="42" t="s">
        <v>20</v>
      </c>
      <c r="S38" s="41"/>
      <c r="T38" s="43"/>
      <c r="U38" s="43">
        <f t="shared" si="21"/>
        <v>0</v>
      </c>
      <c r="V38" s="42" t="s">
        <v>20</v>
      </c>
      <c r="W38" s="43">
        <f t="shared" si="22"/>
        <v>0</v>
      </c>
      <c r="X38" s="43"/>
      <c r="Y38" s="43">
        <f t="shared" si="16"/>
        <v>0</v>
      </c>
      <c r="Z38" s="42" t="s">
        <v>20</v>
      </c>
      <c r="AA38" s="43">
        <f t="shared" si="17"/>
        <v>0</v>
      </c>
      <c r="AB38" s="44"/>
      <c r="AC38" s="43">
        <f t="shared" si="18"/>
        <v>0</v>
      </c>
      <c r="AD38" s="42" t="s">
        <v>20</v>
      </c>
      <c r="AE38" s="45">
        <f t="shared" si="19"/>
        <v>0</v>
      </c>
      <c r="AF38" s="35"/>
      <c r="AG38" s="1" t="str">
        <f t="shared" si="23"/>
        <v>Spielort</v>
      </c>
      <c r="AH38" s="1" t="s">
        <v>25</v>
      </c>
      <c r="AJ38" s="1" t="s">
        <v>24</v>
      </c>
      <c r="AK38" s="1" t="s">
        <v>21</v>
      </c>
    </row>
    <row r="39" spans="1:37" ht="15.75">
      <c r="A39" s="46">
        <v>28</v>
      </c>
      <c r="B39" s="24" t="str">
        <f t="shared" si="20"/>
        <v>Datum</v>
      </c>
      <c r="C39" s="47" t="s">
        <v>26</v>
      </c>
      <c r="D39" s="48">
        <v>4</v>
      </c>
      <c r="E39" s="49">
        <v>1</v>
      </c>
      <c r="F39" s="49">
        <v>28</v>
      </c>
      <c r="G39" s="50" t="s">
        <v>147</v>
      </c>
      <c r="H39" s="51" t="s">
        <v>19</v>
      </c>
      <c r="I39" s="50" t="s">
        <v>145</v>
      </c>
      <c r="J39" s="50" t="s">
        <v>142</v>
      </c>
      <c r="K39" s="52"/>
      <c r="L39" s="53" t="s">
        <v>20</v>
      </c>
      <c r="M39" s="52"/>
      <c r="N39" s="52"/>
      <c r="O39" s="53" t="s">
        <v>20</v>
      </c>
      <c r="P39" s="52"/>
      <c r="Q39" s="52"/>
      <c r="R39" s="53" t="s">
        <v>20</v>
      </c>
      <c r="S39" s="52"/>
      <c r="T39" s="54"/>
      <c r="U39" s="54">
        <f t="shared" si="21"/>
        <v>0</v>
      </c>
      <c r="V39" s="53" t="s">
        <v>20</v>
      </c>
      <c r="W39" s="54">
        <f t="shared" si="22"/>
        <v>0</v>
      </c>
      <c r="X39" s="54"/>
      <c r="Y39" s="54">
        <f t="shared" si="16"/>
        <v>0</v>
      </c>
      <c r="Z39" s="53" t="s">
        <v>20</v>
      </c>
      <c r="AA39" s="54">
        <f t="shared" si="17"/>
        <v>0</v>
      </c>
      <c r="AB39" s="55"/>
      <c r="AC39" s="54">
        <f t="shared" si="18"/>
        <v>0</v>
      </c>
      <c r="AD39" s="53" t="s">
        <v>20</v>
      </c>
      <c r="AE39" s="56">
        <f t="shared" si="19"/>
        <v>0</v>
      </c>
      <c r="AF39" s="35"/>
      <c r="AG39" s="1" t="str">
        <f t="shared" si="23"/>
        <v>Spielort</v>
      </c>
      <c r="AH39" s="1" t="s">
        <v>24</v>
      </c>
      <c r="AJ39" s="1" t="s">
        <v>18</v>
      </c>
      <c r="AK39" s="1" t="s">
        <v>27</v>
      </c>
    </row>
    <row r="40" spans="1:37" ht="16.5" thickBot="1">
      <c r="A40" s="46">
        <v>29</v>
      </c>
      <c r="B40" s="24" t="str">
        <f t="shared" si="20"/>
        <v>Datum</v>
      </c>
      <c r="C40" s="57" t="s">
        <v>26</v>
      </c>
      <c r="D40" s="58">
        <v>4</v>
      </c>
      <c r="E40" s="59">
        <v>2</v>
      </c>
      <c r="F40" s="59">
        <v>29</v>
      </c>
      <c r="G40" s="60" t="s">
        <v>144</v>
      </c>
      <c r="H40" s="61" t="s">
        <v>19</v>
      </c>
      <c r="I40" s="60" t="s">
        <v>143</v>
      </c>
      <c r="J40" s="60" t="s">
        <v>148</v>
      </c>
      <c r="K40" s="62"/>
      <c r="L40" s="63" t="s">
        <v>20</v>
      </c>
      <c r="M40" s="62"/>
      <c r="N40" s="62"/>
      <c r="O40" s="63" t="s">
        <v>20</v>
      </c>
      <c r="P40" s="62"/>
      <c r="Q40" s="62"/>
      <c r="R40" s="63" t="s">
        <v>20</v>
      </c>
      <c r="S40" s="62"/>
      <c r="T40" s="64"/>
      <c r="U40" s="64">
        <f t="shared" si="21"/>
        <v>0</v>
      </c>
      <c r="V40" s="63" t="s">
        <v>20</v>
      </c>
      <c r="W40" s="64">
        <f t="shared" si="22"/>
        <v>0</v>
      </c>
      <c r="X40" s="64"/>
      <c r="Y40" s="64">
        <f t="shared" si="16"/>
        <v>0</v>
      </c>
      <c r="Z40" s="63" t="s">
        <v>20</v>
      </c>
      <c r="AA40" s="64">
        <f t="shared" si="17"/>
        <v>0</v>
      </c>
      <c r="AB40" s="65"/>
      <c r="AC40" s="64">
        <f t="shared" si="18"/>
        <v>0</v>
      </c>
      <c r="AD40" s="20" t="s">
        <v>20</v>
      </c>
      <c r="AE40" s="66">
        <f t="shared" si="19"/>
        <v>0</v>
      </c>
      <c r="AF40" s="35"/>
      <c r="AG40" s="1" t="str">
        <f t="shared" si="23"/>
        <v>Spielort</v>
      </c>
      <c r="AH40" s="1" t="s">
        <v>23</v>
      </c>
      <c r="AJ40" s="1" t="s">
        <v>21</v>
      </c>
      <c r="AK40" s="1" t="s">
        <v>22</v>
      </c>
    </row>
    <row r="41" spans="1:37" ht="15.75">
      <c r="A41" s="23">
        <v>30</v>
      </c>
      <c r="B41" s="24" t="str">
        <f t="shared" si="20"/>
        <v>Datum</v>
      </c>
      <c r="C41" s="25" t="s">
        <v>26</v>
      </c>
      <c r="D41" s="26">
        <v>5</v>
      </c>
      <c r="E41" s="27">
        <v>1</v>
      </c>
      <c r="F41" s="27">
        <v>30</v>
      </c>
      <c r="G41" s="28" t="s">
        <v>144</v>
      </c>
      <c r="H41" s="29" t="s">
        <v>19</v>
      </c>
      <c r="I41" s="28" t="s">
        <v>142</v>
      </c>
      <c r="J41" s="28" t="s">
        <v>143</v>
      </c>
      <c r="K41" s="30"/>
      <c r="L41" s="31" t="s">
        <v>20</v>
      </c>
      <c r="M41" s="30"/>
      <c r="N41" s="30"/>
      <c r="O41" s="31" t="s">
        <v>20</v>
      </c>
      <c r="P41" s="30"/>
      <c r="Q41" s="30"/>
      <c r="R41" s="31" t="s">
        <v>20</v>
      </c>
      <c r="S41" s="30"/>
      <c r="T41" s="32"/>
      <c r="U41" s="32">
        <f t="shared" si="21"/>
        <v>0</v>
      </c>
      <c r="V41" s="31" t="s">
        <v>20</v>
      </c>
      <c r="W41" s="32">
        <f t="shared" si="22"/>
        <v>0</v>
      </c>
      <c r="X41" s="32"/>
      <c r="Y41" s="32">
        <f t="shared" si="16"/>
        <v>0</v>
      </c>
      <c r="Z41" s="31" t="s">
        <v>20</v>
      </c>
      <c r="AA41" s="32">
        <f t="shared" si="17"/>
        <v>0</v>
      </c>
      <c r="AB41" s="33"/>
      <c r="AC41" s="32">
        <f t="shared" si="18"/>
        <v>0</v>
      </c>
      <c r="AD41" s="88" t="s">
        <v>20</v>
      </c>
      <c r="AE41" s="120">
        <f t="shared" si="19"/>
        <v>0</v>
      </c>
      <c r="AF41" s="35"/>
      <c r="AG41" s="1" t="str">
        <f t="shared" si="23"/>
        <v>Spielort</v>
      </c>
      <c r="AH41" s="1" t="s">
        <v>27</v>
      </c>
      <c r="AJ41" s="1" t="s">
        <v>23</v>
      </c>
      <c r="AK41" s="1" t="s">
        <v>21</v>
      </c>
    </row>
    <row r="42" spans="1:37" ht="16.5" thickBot="1">
      <c r="A42" s="23">
        <v>31</v>
      </c>
      <c r="B42" s="24" t="str">
        <f t="shared" si="20"/>
        <v>Datum</v>
      </c>
      <c r="C42" s="36" t="s">
        <v>26</v>
      </c>
      <c r="D42" s="37">
        <v>5</v>
      </c>
      <c r="E42" s="38">
        <v>2</v>
      </c>
      <c r="F42" s="38">
        <v>31</v>
      </c>
      <c r="G42" s="39" t="s">
        <v>146</v>
      </c>
      <c r="H42" s="40" t="s">
        <v>19</v>
      </c>
      <c r="I42" s="39" t="s">
        <v>148</v>
      </c>
      <c r="J42" s="39" t="s">
        <v>145</v>
      </c>
      <c r="K42" s="41"/>
      <c r="L42" s="42" t="s">
        <v>20</v>
      </c>
      <c r="M42" s="41"/>
      <c r="N42" s="41"/>
      <c r="O42" s="42" t="s">
        <v>20</v>
      </c>
      <c r="P42" s="41"/>
      <c r="Q42" s="41"/>
      <c r="R42" s="42" t="s">
        <v>20</v>
      </c>
      <c r="S42" s="41"/>
      <c r="T42" s="43"/>
      <c r="U42" s="43">
        <f t="shared" si="21"/>
        <v>0</v>
      </c>
      <c r="V42" s="42" t="s">
        <v>20</v>
      </c>
      <c r="W42" s="43">
        <f t="shared" si="22"/>
        <v>0</v>
      </c>
      <c r="X42" s="43"/>
      <c r="Y42" s="43">
        <f t="shared" si="16"/>
        <v>0</v>
      </c>
      <c r="Z42" s="42" t="s">
        <v>20</v>
      </c>
      <c r="AA42" s="43">
        <f t="shared" si="17"/>
        <v>0</v>
      </c>
      <c r="AB42" s="44"/>
      <c r="AC42" s="43">
        <f t="shared" si="18"/>
        <v>0</v>
      </c>
      <c r="AD42" s="42" t="s">
        <v>20</v>
      </c>
      <c r="AE42" s="121">
        <f t="shared" si="19"/>
        <v>0</v>
      </c>
      <c r="AF42" s="35"/>
      <c r="AG42" s="1" t="str">
        <f t="shared" si="23"/>
        <v>Spielort</v>
      </c>
      <c r="AH42" s="1" t="s">
        <v>25</v>
      </c>
      <c r="AJ42" s="1" t="s">
        <v>22</v>
      </c>
      <c r="AK42" s="1" t="s">
        <v>24</v>
      </c>
    </row>
    <row r="43" spans="1:37" ht="15.75" thickBot="1">
      <c r="T43" s="4"/>
      <c r="U43" s="4"/>
      <c r="V43" s="4"/>
      <c r="W43" s="4"/>
      <c r="AB43" s="1"/>
      <c r="AC43" s="2"/>
      <c r="AD43" s="2"/>
      <c r="AE43" s="2"/>
      <c r="AF43" s="2"/>
    </row>
    <row r="44" spans="1:37" s="7" customFormat="1" ht="20.25">
      <c r="A44" s="6"/>
      <c r="C44" s="69"/>
      <c r="D44" s="70"/>
      <c r="E44" s="70"/>
      <c r="F44" s="71" t="s">
        <v>33</v>
      </c>
      <c r="G44" s="72"/>
      <c r="H44" s="71"/>
      <c r="I44" s="73" t="s">
        <v>119</v>
      </c>
      <c r="J44" s="71" t="s">
        <v>138</v>
      </c>
      <c r="K44" s="71" t="s">
        <v>124</v>
      </c>
      <c r="L44" s="74"/>
      <c r="M44" s="75"/>
      <c r="N44" s="74"/>
      <c r="O44" s="74"/>
      <c r="P44" s="74"/>
      <c r="Q44" s="74"/>
      <c r="R44" s="74"/>
      <c r="S44" s="74"/>
      <c r="T44" s="76"/>
      <c r="U44" s="77" t="s">
        <v>139</v>
      </c>
      <c r="V44" s="76"/>
      <c r="W44" s="76"/>
      <c r="X44" s="76"/>
      <c r="Y44" s="76"/>
      <c r="Z44" s="76"/>
      <c r="AA44" s="76"/>
      <c r="AB44" s="78"/>
      <c r="AC44" s="76"/>
      <c r="AD44" s="76"/>
      <c r="AE44" s="79"/>
      <c r="AF44" s="12"/>
    </row>
    <row r="45" spans="1:37" s="15" customFormat="1" ht="16.5" thickBot="1">
      <c r="A45" s="14" t="s">
        <v>2</v>
      </c>
      <c r="C45" s="119" t="s">
        <v>3</v>
      </c>
      <c r="D45" s="17" t="s">
        <v>4</v>
      </c>
      <c r="E45" s="17" t="s">
        <v>5</v>
      </c>
      <c r="F45" s="17" t="s">
        <v>2</v>
      </c>
      <c r="G45" s="18" t="s">
        <v>6</v>
      </c>
      <c r="H45" s="19"/>
      <c r="I45" s="18" t="s">
        <v>7</v>
      </c>
      <c r="J45" s="19" t="s">
        <v>8</v>
      </c>
      <c r="K45" s="449" t="s">
        <v>9</v>
      </c>
      <c r="L45" s="449"/>
      <c r="M45" s="449"/>
      <c r="N45" s="449" t="s">
        <v>10</v>
      </c>
      <c r="O45" s="449"/>
      <c r="P45" s="449"/>
      <c r="Q45" s="449" t="s">
        <v>11</v>
      </c>
      <c r="R45" s="449"/>
      <c r="S45" s="449"/>
      <c r="T45" s="20"/>
      <c r="U45" s="450" t="s">
        <v>12</v>
      </c>
      <c r="V45" s="450"/>
      <c r="W45" s="450"/>
      <c r="X45" s="20"/>
      <c r="Y45" s="450" t="s">
        <v>13</v>
      </c>
      <c r="Z45" s="450"/>
      <c r="AA45" s="450"/>
      <c r="AB45" s="21"/>
      <c r="AC45" s="450" t="s">
        <v>31</v>
      </c>
      <c r="AD45" s="450"/>
      <c r="AE45" s="451"/>
      <c r="AF45" s="22"/>
      <c r="AH45" s="15" t="s">
        <v>15</v>
      </c>
      <c r="AJ45" s="15" t="s">
        <v>16</v>
      </c>
      <c r="AK45" s="15" t="s">
        <v>17</v>
      </c>
    </row>
    <row r="46" spans="1:37" ht="15.75">
      <c r="A46" s="23">
        <v>32</v>
      </c>
      <c r="B46" s="24" t="str">
        <f>I$44</f>
        <v>Datum</v>
      </c>
      <c r="C46" s="25">
        <v>0.41666666666666669</v>
      </c>
      <c r="D46" s="26">
        <v>1</v>
      </c>
      <c r="E46" s="27">
        <v>1</v>
      </c>
      <c r="F46" s="27">
        <v>32</v>
      </c>
      <c r="G46" s="28" t="s">
        <v>147</v>
      </c>
      <c r="H46" s="29" t="s">
        <v>19</v>
      </c>
      <c r="I46" s="28" t="s">
        <v>142</v>
      </c>
      <c r="J46" s="28" t="s">
        <v>144</v>
      </c>
      <c r="K46" s="30"/>
      <c r="L46" s="31" t="s">
        <v>20</v>
      </c>
      <c r="M46" s="30"/>
      <c r="N46" s="30"/>
      <c r="O46" s="31" t="s">
        <v>20</v>
      </c>
      <c r="P46" s="30"/>
      <c r="Q46" s="30"/>
      <c r="R46" s="31" t="s">
        <v>20</v>
      </c>
      <c r="S46" s="30"/>
      <c r="T46" s="32"/>
      <c r="U46" s="32">
        <f>IF(Y46&gt;0,IF(Y46&gt;AA46,2,IF(Y46&lt;AA46,0,1)),0)</f>
        <v>0</v>
      </c>
      <c r="V46" s="31" t="s">
        <v>20</v>
      </c>
      <c r="W46" s="32">
        <f>IF(AA46&gt;0,IF(AA46&gt;Y46,2,IF(AA46&lt;Y46,0,1)),0)</f>
        <v>0</v>
      </c>
      <c r="X46" s="32"/>
      <c r="Y46" s="32">
        <f t="shared" ref="Y46:Y56" si="24">IF(K46&gt;M46,1,0)+IF(N46&gt;P46,1,0)+IF(Q46&gt;S46,1,0)</f>
        <v>0</v>
      </c>
      <c r="Z46" s="31" t="s">
        <v>20</v>
      </c>
      <c r="AA46" s="32">
        <f t="shared" ref="AA46:AA56" si="25">IF(K46&lt;M46,1,0)+IF(N46&lt;P46,1,0)+IF(Q46&lt;S46,1,0)</f>
        <v>0</v>
      </c>
      <c r="AB46" s="33"/>
      <c r="AC46" s="32">
        <f t="shared" ref="AC46:AC56" si="26">K46+N46+Q46</f>
        <v>0</v>
      </c>
      <c r="AD46" s="31" t="s">
        <v>20</v>
      </c>
      <c r="AE46" s="34">
        <f t="shared" ref="AE46:AE56" si="27">M46+P46+S46</f>
        <v>0</v>
      </c>
      <c r="AF46" s="35"/>
      <c r="AG46" s="1" t="str">
        <f>J$44</f>
        <v>Spielort</v>
      </c>
      <c r="AH46" s="1" t="s">
        <v>27</v>
      </c>
      <c r="AJ46" s="1" t="s">
        <v>18</v>
      </c>
      <c r="AK46" s="1" t="s">
        <v>23</v>
      </c>
    </row>
    <row r="47" spans="1:37" ht="16.5" thickBot="1">
      <c r="A47" s="23">
        <v>33</v>
      </c>
      <c r="B47" s="24" t="str">
        <f t="shared" ref="B47:B56" si="28">I$44</f>
        <v>Datum</v>
      </c>
      <c r="C47" s="36">
        <v>0.41666666666666669</v>
      </c>
      <c r="D47" s="37">
        <v>1</v>
      </c>
      <c r="E47" s="38">
        <v>2</v>
      </c>
      <c r="F47" s="38">
        <v>33</v>
      </c>
      <c r="G47" s="39" t="s">
        <v>146</v>
      </c>
      <c r="H47" s="40" t="s">
        <v>19</v>
      </c>
      <c r="I47" s="39" t="s">
        <v>143</v>
      </c>
      <c r="J47" s="39" t="s">
        <v>145</v>
      </c>
      <c r="K47" s="41"/>
      <c r="L47" s="42" t="s">
        <v>20</v>
      </c>
      <c r="M47" s="41"/>
      <c r="N47" s="41"/>
      <c r="O47" s="42" t="s">
        <v>20</v>
      </c>
      <c r="P47" s="41"/>
      <c r="Q47" s="41"/>
      <c r="R47" s="42" t="s">
        <v>20</v>
      </c>
      <c r="S47" s="41"/>
      <c r="T47" s="43"/>
      <c r="U47" s="43">
        <f t="shared" ref="U47:U56" si="29">IF(Y47&gt;0,IF(Y47&gt;AA47,2,IF(Y47&lt;AA47,0,1)),0)</f>
        <v>0</v>
      </c>
      <c r="V47" s="42" t="s">
        <v>20</v>
      </c>
      <c r="W47" s="43">
        <f t="shared" ref="W47:W56" si="30">IF(AA47&gt;0,IF(AA47&gt;Y47,2,IF(AA47&lt;Y47,0,1)),0)</f>
        <v>0</v>
      </c>
      <c r="X47" s="43"/>
      <c r="Y47" s="43">
        <f t="shared" si="24"/>
        <v>0</v>
      </c>
      <c r="Z47" s="42" t="s">
        <v>20</v>
      </c>
      <c r="AA47" s="43">
        <f t="shared" si="25"/>
        <v>0</v>
      </c>
      <c r="AB47" s="44"/>
      <c r="AC47" s="43">
        <f t="shared" si="26"/>
        <v>0</v>
      </c>
      <c r="AD47" s="42" t="s">
        <v>20</v>
      </c>
      <c r="AE47" s="45">
        <f t="shared" si="27"/>
        <v>0</v>
      </c>
      <c r="AF47" s="35"/>
      <c r="AG47" s="1" t="str">
        <f t="shared" ref="AG47:AG56" si="31">J$44</f>
        <v>Spielort</v>
      </c>
      <c r="AH47" s="1" t="s">
        <v>25</v>
      </c>
      <c r="AJ47" s="1" t="s">
        <v>21</v>
      </c>
      <c r="AK47" s="1" t="s">
        <v>24</v>
      </c>
    </row>
    <row r="48" spans="1:37" ht="15.75">
      <c r="A48" s="46">
        <v>34</v>
      </c>
      <c r="B48" s="24" t="str">
        <f t="shared" si="28"/>
        <v>Datum</v>
      </c>
      <c r="C48" s="47" t="s">
        <v>26</v>
      </c>
      <c r="D48" s="48">
        <v>2</v>
      </c>
      <c r="E48" s="49">
        <v>1</v>
      </c>
      <c r="F48" s="49">
        <v>34</v>
      </c>
      <c r="G48" s="50" t="s">
        <v>147</v>
      </c>
      <c r="H48" s="51" t="s">
        <v>19</v>
      </c>
      <c r="I48" s="50" t="s">
        <v>144</v>
      </c>
      <c r="J48" s="50" t="s">
        <v>146</v>
      </c>
      <c r="K48" s="52"/>
      <c r="L48" s="53" t="s">
        <v>20</v>
      </c>
      <c r="M48" s="52"/>
      <c r="N48" s="52"/>
      <c r="O48" s="53" t="s">
        <v>20</v>
      </c>
      <c r="P48" s="52"/>
      <c r="Q48" s="52"/>
      <c r="R48" s="53" t="s">
        <v>20</v>
      </c>
      <c r="S48" s="52"/>
      <c r="T48" s="54"/>
      <c r="U48" s="54">
        <f t="shared" si="29"/>
        <v>0</v>
      </c>
      <c r="V48" s="53" t="s">
        <v>20</v>
      </c>
      <c r="W48" s="54">
        <f t="shared" si="30"/>
        <v>0</v>
      </c>
      <c r="X48" s="54"/>
      <c r="Y48" s="54">
        <f t="shared" si="24"/>
        <v>0</v>
      </c>
      <c r="Z48" s="53" t="s">
        <v>20</v>
      </c>
      <c r="AA48" s="54">
        <f t="shared" si="25"/>
        <v>0</v>
      </c>
      <c r="AB48" s="55"/>
      <c r="AC48" s="54">
        <f t="shared" si="26"/>
        <v>0</v>
      </c>
      <c r="AD48" s="53" t="s">
        <v>20</v>
      </c>
      <c r="AE48" s="56">
        <f t="shared" si="27"/>
        <v>0</v>
      </c>
      <c r="AF48" s="35"/>
      <c r="AG48" s="1" t="str">
        <f t="shared" si="31"/>
        <v>Spielort</v>
      </c>
      <c r="AH48" s="1" t="s">
        <v>23</v>
      </c>
      <c r="AJ48" s="1" t="s">
        <v>18</v>
      </c>
      <c r="AK48" s="1" t="s">
        <v>25</v>
      </c>
    </row>
    <row r="49" spans="1:37" ht="16.5" thickBot="1">
      <c r="A49" s="46">
        <v>35</v>
      </c>
      <c r="B49" s="24" t="str">
        <f t="shared" si="28"/>
        <v>Datum</v>
      </c>
      <c r="C49" s="57" t="s">
        <v>26</v>
      </c>
      <c r="D49" s="58">
        <v>2</v>
      </c>
      <c r="E49" s="59">
        <v>2</v>
      </c>
      <c r="F49" s="59">
        <v>35</v>
      </c>
      <c r="G49" s="60" t="s">
        <v>145</v>
      </c>
      <c r="H49" s="61" t="s">
        <v>19</v>
      </c>
      <c r="I49" s="60" t="s">
        <v>148</v>
      </c>
      <c r="J49" s="60" t="s">
        <v>143</v>
      </c>
      <c r="K49" s="62"/>
      <c r="L49" s="63" t="s">
        <v>20</v>
      </c>
      <c r="M49" s="62"/>
      <c r="N49" s="62"/>
      <c r="O49" s="63" t="s">
        <v>20</v>
      </c>
      <c r="P49" s="62"/>
      <c r="Q49" s="62"/>
      <c r="R49" s="63" t="s">
        <v>20</v>
      </c>
      <c r="S49" s="62"/>
      <c r="T49" s="64"/>
      <c r="U49" s="64">
        <f t="shared" si="29"/>
        <v>0</v>
      </c>
      <c r="V49" s="63" t="s">
        <v>20</v>
      </c>
      <c r="W49" s="64">
        <f t="shared" si="30"/>
        <v>0</v>
      </c>
      <c r="X49" s="64"/>
      <c r="Y49" s="64">
        <f t="shared" si="24"/>
        <v>0</v>
      </c>
      <c r="Z49" s="63" t="s">
        <v>20</v>
      </c>
      <c r="AA49" s="64">
        <f t="shared" si="25"/>
        <v>0</v>
      </c>
      <c r="AB49" s="65"/>
      <c r="AC49" s="64">
        <f t="shared" si="26"/>
        <v>0</v>
      </c>
      <c r="AD49" s="63" t="s">
        <v>20</v>
      </c>
      <c r="AE49" s="66">
        <f t="shared" si="27"/>
        <v>0</v>
      </c>
      <c r="AF49" s="35"/>
      <c r="AG49" s="1" t="str">
        <f t="shared" si="31"/>
        <v>Spielort</v>
      </c>
      <c r="AH49" s="1" t="s">
        <v>24</v>
      </c>
      <c r="AJ49" s="1" t="s">
        <v>22</v>
      </c>
      <c r="AK49" s="1" t="s">
        <v>21</v>
      </c>
    </row>
    <row r="50" spans="1:37" ht="15.75">
      <c r="A50" s="23">
        <v>36</v>
      </c>
      <c r="B50" s="24" t="str">
        <f t="shared" si="28"/>
        <v>Datum</v>
      </c>
      <c r="C50" s="25" t="s">
        <v>26</v>
      </c>
      <c r="D50" s="26">
        <v>3</v>
      </c>
      <c r="E50" s="27">
        <v>1</v>
      </c>
      <c r="F50" s="27">
        <v>36</v>
      </c>
      <c r="G50" s="28" t="s">
        <v>146</v>
      </c>
      <c r="H50" s="29" t="s">
        <v>19</v>
      </c>
      <c r="I50" s="28" t="s">
        <v>144</v>
      </c>
      <c r="J50" s="28" t="s">
        <v>142</v>
      </c>
      <c r="K50" s="30"/>
      <c r="L50" s="31" t="s">
        <v>20</v>
      </c>
      <c r="M50" s="30"/>
      <c r="N50" s="30"/>
      <c r="O50" s="31" t="s">
        <v>20</v>
      </c>
      <c r="P50" s="30"/>
      <c r="Q50" s="30"/>
      <c r="R50" s="31" t="s">
        <v>20</v>
      </c>
      <c r="S50" s="30"/>
      <c r="T50" s="32"/>
      <c r="U50" s="32">
        <f t="shared" si="29"/>
        <v>0</v>
      </c>
      <c r="V50" s="31" t="s">
        <v>20</v>
      </c>
      <c r="W50" s="32">
        <f t="shared" si="30"/>
        <v>0</v>
      </c>
      <c r="X50" s="32"/>
      <c r="Y50" s="32">
        <f t="shared" si="24"/>
        <v>0</v>
      </c>
      <c r="Z50" s="31" t="s">
        <v>20</v>
      </c>
      <c r="AA50" s="32">
        <f t="shared" si="25"/>
        <v>0</v>
      </c>
      <c r="AB50" s="33"/>
      <c r="AC50" s="32">
        <f t="shared" si="26"/>
        <v>0</v>
      </c>
      <c r="AD50" s="31" t="s">
        <v>20</v>
      </c>
      <c r="AE50" s="34">
        <f t="shared" si="27"/>
        <v>0</v>
      </c>
      <c r="AF50" s="35"/>
      <c r="AG50" s="1" t="str">
        <f t="shared" si="31"/>
        <v>Spielort</v>
      </c>
      <c r="AH50" s="1" t="s">
        <v>25</v>
      </c>
      <c r="AJ50" s="1" t="s">
        <v>23</v>
      </c>
      <c r="AK50" s="1" t="s">
        <v>18</v>
      </c>
    </row>
    <row r="51" spans="1:37" ht="16.5" thickBot="1">
      <c r="A51" s="23">
        <v>37</v>
      </c>
      <c r="B51" s="24" t="str">
        <f t="shared" si="28"/>
        <v>Datum</v>
      </c>
      <c r="C51" s="36" t="s">
        <v>26</v>
      </c>
      <c r="D51" s="37">
        <v>3</v>
      </c>
      <c r="E51" s="38">
        <v>2</v>
      </c>
      <c r="F51" s="38">
        <v>37</v>
      </c>
      <c r="G51" s="39" t="s">
        <v>145</v>
      </c>
      <c r="H51" s="40" t="s">
        <v>19</v>
      </c>
      <c r="I51" s="39" t="s">
        <v>143</v>
      </c>
      <c r="J51" s="39" t="s">
        <v>147</v>
      </c>
      <c r="K51" s="41"/>
      <c r="L51" s="42" t="s">
        <v>20</v>
      </c>
      <c r="M51" s="41"/>
      <c r="N51" s="41"/>
      <c r="O51" s="42" t="s">
        <v>20</v>
      </c>
      <c r="P51" s="41"/>
      <c r="Q51" s="41"/>
      <c r="R51" s="42" t="s">
        <v>20</v>
      </c>
      <c r="S51" s="41"/>
      <c r="T51" s="43"/>
      <c r="U51" s="43">
        <f t="shared" si="29"/>
        <v>0</v>
      </c>
      <c r="V51" s="42" t="s">
        <v>20</v>
      </c>
      <c r="W51" s="43">
        <f t="shared" si="30"/>
        <v>0</v>
      </c>
      <c r="X51" s="43"/>
      <c r="Y51" s="43">
        <f t="shared" si="24"/>
        <v>0</v>
      </c>
      <c r="Z51" s="42" t="s">
        <v>20</v>
      </c>
      <c r="AA51" s="43">
        <f t="shared" si="25"/>
        <v>0</v>
      </c>
      <c r="AB51" s="44"/>
      <c r="AC51" s="43">
        <f t="shared" si="26"/>
        <v>0</v>
      </c>
      <c r="AD51" s="42" t="s">
        <v>20</v>
      </c>
      <c r="AE51" s="45">
        <f t="shared" si="27"/>
        <v>0</v>
      </c>
      <c r="AF51" s="35"/>
      <c r="AG51" s="1" t="str">
        <f t="shared" si="31"/>
        <v>Spielort</v>
      </c>
      <c r="AH51" s="1" t="s">
        <v>24</v>
      </c>
      <c r="AJ51" s="1" t="s">
        <v>21</v>
      </c>
      <c r="AK51" s="1" t="s">
        <v>27</v>
      </c>
    </row>
    <row r="52" spans="1:37" ht="15.75">
      <c r="A52" s="46">
        <v>38</v>
      </c>
      <c r="B52" s="24" t="str">
        <f t="shared" si="28"/>
        <v>Datum</v>
      </c>
      <c r="C52" s="47" t="s">
        <v>26</v>
      </c>
      <c r="D52" s="48">
        <v>4</v>
      </c>
      <c r="E52" s="49">
        <v>1</v>
      </c>
      <c r="F52" s="49">
        <v>38</v>
      </c>
      <c r="G52" s="50" t="s">
        <v>147</v>
      </c>
      <c r="H52" s="51" t="s">
        <v>19</v>
      </c>
      <c r="I52" s="50" t="s">
        <v>148</v>
      </c>
      <c r="J52" s="50" t="s">
        <v>144</v>
      </c>
      <c r="K52" s="52"/>
      <c r="L52" s="53" t="s">
        <v>20</v>
      </c>
      <c r="M52" s="52"/>
      <c r="N52" s="52"/>
      <c r="O52" s="53" t="s">
        <v>20</v>
      </c>
      <c r="P52" s="52"/>
      <c r="Q52" s="52"/>
      <c r="R52" s="53" t="s">
        <v>20</v>
      </c>
      <c r="S52" s="52"/>
      <c r="T52" s="54"/>
      <c r="U52" s="54">
        <f t="shared" si="29"/>
        <v>0</v>
      </c>
      <c r="V52" s="53" t="s">
        <v>20</v>
      </c>
      <c r="W52" s="54">
        <f t="shared" si="30"/>
        <v>0</v>
      </c>
      <c r="X52" s="54"/>
      <c r="Y52" s="54">
        <f t="shared" si="24"/>
        <v>0</v>
      </c>
      <c r="Z52" s="53" t="s">
        <v>20</v>
      </c>
      <c r="AA52" s="54">
        <f t="shared" si="25"/>
        <v>0</v>
      </c>
      <c r="AB52" s="55"/>
      <c r="AC52" s="54">
        <f t="shared" si="26"/>
        <v>0</v>
      </c>
      <c r="AD52" s="53" t="s">
        <v>20</v>
      </c>
      <c r="AE52" s="56">
        <f t="shared" si="27"/>
        <v>0</v>
      </c>
      <c r="AF52" s="35"/>
      <c r="AG52" s="1" t="str">
        <f t="shared" si="31"/>
        <v>Spielort</v>
      </c>
      <c r="AH52" s="1" t="s">
        <v>22</v>
      </c>
      <c r="AJ52" s="1" t="s">
        <v>18</v>
      </c>
      <c r="AK52" s="1" t="s">
        <v>23</v>
      </c>
    </row>
    <row r="53" spans="1:37" ht="16.5" thickBot="1">
      <c r="A53" s="46">
        <v>39</v>
      </c>
      <c r="B53" s="24" t="str">
        <f t="shared" si="28"/>
        <v>Datum</v>
      </c>
      <c r="C53" s="57" t="s">
        <v>26</v>
      </c>
      <c r="D53" s="58">
        <v>4</v>
      </c>
      <c r="E53" s="59">
        <v>2</v>
      </c>
      <c r="F53" s="59">
        <v>39</v>
      </c>
      <c r="G53" s="60" t="s">
        <v>146</v>
      </c>
      <c r="H53" s="61" t="s">
        <v>19</v>
      </c>
      <c r="I53" s="60" t="s">
        <v>142</v>
      </c>
      <c r="J53" s="60" t="s">
        <v>145</v>
      </c>
      <c r="K53" s="62"/>
      <c r="L53" s="63" t="s">
        <v>20</v>
      </c>
      <c r="M53" s="62"/>
      <c r="N53" s="62"/>
      <c r="O53" s="63" t="s">
        <v>20</v>
      </c>
      <c r="P53" s="62"/>
      <c r="Q53" s="62"/>
      <c r="R53" s="63" t="s">
        <v>20</v>
      </c>
      <c r="S53" s="62"/>
      <c r="T53" s="64"/>
      <c r="U53" s="64">
        <f t="shared" si="29"/>
        <v>0</v>
      </c>
      <c r="V53" s="63" t="s">
        <v>20</v>
      </c>
      <c r="W53" s="64">
        <f t="shared" si="30"/>
        <v>0</v>
      </c>
      <c r="X53" s="64"/>
      <c r="Y53" s="64">
        <f t="shared" si="24"/>
        <v>0</v>
      </c>
      <c r="Z53" s="63" t="s">
        <v>20</v>
      </c>
      <c r="AA53" s="64">
        <f t="shared" si="25"/>
        <v>0</v>
      </c>
      <c r="AB53" s="65"/>
      <c r="AC53" s="64">
        <f t="shared" si="26"/>
        <v>0</v>
      </c>
      <c r="AD53" s="63" t="s">
        <v>20</v>
      </c>
      <c r="AE53" s="66">
        <f t="shared" si="27"/>
        <v>0</v>
      </c>
      <c r="AF53" s="35"/>
      <c r="AG53" s="1" t="str">
        <f t="shared" si="31"/>
        <v>Spielort</v>
      </c>
      <c r="AH53" s="1" t="s">
        <v>27</v>
      </c>
      <c r="AJ53" s="1" t="s">
        <v>25</v>
      </c>
      <c r="AK53" s="1" t="s">
        <v>24</v>
      </c>
    </row>
    <row r="54" spans="1:37" ht="15.75">
      <c r="A54" s="23">
        <v>40</v>
      </c>
      <c r="B54" s="24" t="str">
        <f t="shared" si="28"/>
        <v>Datum</v>
      </c>
      <c r="C54" s="25" t="s">
        <v>26</v>
      </c>
      <c r="D54" s="26">
        <v>5</v>
      </c>
      <c r="E54" s="27">
        <v>1</v>
      </c>
      <c r="F54" s="27">
        <v>40</v>
      </c>
      <c r="G54" s="28" t="s">
        <v>148</v>
      </c>
      <c r="H54" s="29" t="s">
        <v>19</v>
      </c>
      <c r="I54" s="28" t="s">
        <v>144</v>
      </c>
      <c r="J54" s="28" t="s">
        <v>143</v>
      </c>
      <c r="K54" s="30"/>
      <c r="L54" s="31" t="s">
        <v>20</v>
      </c>
      <c r="M54" s="30"/>
      <c r="N54" s="30"/>
      <c r="O54" s="31" t="s">
        <v>20</v>
      </c>
      <c r="P54" s="30"/>
      <c r="Q54" s="30"/>
      <c r="R54" s="31" t="s">
        <v>20</v>
      </c>
      <c r="S54" s="30"/>
      <c r="T54" s="32"/>
      <c r="U54" s="32">
        <f t="shared" si="29"/>
        <v>0</v>
      </c>
      <c r="V54" s="31" t="s">
        <v>20</v>
      </c>
      <c r="W54" s="32">
        <f t="shared" si="30"/>
        <v>0</v>
      </c>
      <c r="X54" s="32"/>
      <c r="Y54" s="32">
        <f t="shared" si="24"/>
        <v>0</v>
      </c>
      <c r="Z54" s="31" t="s">
        <v>20</v>
      </c>
      <c r="AA54" s="32">
        <f t="shared" si="25"/>
        <v>0</v>
      </c>
      <c r="AB54" s="33"/>
      <c r="AC54" s="32">
        <f t="shared" si="26"/>
        <v>0</v>
      </c>
      <c r="AD54" s="31" t="s">
        <v>20</v>
      </c>
      <c r="AE54" s="34">
        <f t="shared" si="27"/>
        <v>0</v>
      </c>
      <c r="AF54" s="35"/>
      <c r="AG54" s="1" t="str">
        <f t="shared" si="31"/>
        <v>Spielort</v>
      </c>
      <c r="AH54" s="1" t="s">
        <v>22</v>
      </c>
      <c r="AJ54" s="1" t="s">
        <v>23</v>
      </c>
      <c r="AK54" s="1" t="s">
        <v>25</v>
      </c>
    </row>
    <row r="55" spans="1:37" ht="16.5" thickBot="1">
      <c r="A55" s="23">
        <v>41</v>
      </c>
      <c r="B55" s="24" t="str">
        <f t="shared" si="28"/>
        <v>Datum</v>
      </c>
      <c r="C55" s="36" t="s">
        <v>26</v>
      </c>
      <c r="D55" s="37">
        <v>5</v>
      </c>
      <c r="E55" s="38">
        <v>2</v>
      </c>
      <c r="F55" s="38">
        <v>41</v>
      </c>
      <c r="G55" s="39" t="s">
        <v>145</v>
      </c>
      <c r="H55" s="40" t="s">
        <v>19</v>
      </c>
      <c r="I55" s="39" t="s">
        <v>142</v>
      </c>
      <c r="J55" s="39" t="s">
        <v>146</v>
      </c>
      <c r="K55" s="41"/>
      <c r="L55" s="42" t="s">
        <v>20</v>
      </c>
      <c r="M55" s="41"/>
      <c r="N55" s="41"/>
      <c r="O55" s="42" t="s">
        <v>20</v>
      </c>
      <c r="P55" s="41"/>
      <c r="Q55" s="41"/>
      <c r="R55" s="42" t="s">
        <v>20</v>
      </c>
      <c r="S55" s="41"/>
      <c r="T55" s="43"/>
      <c r="U55" s="43">
        <f t="shared" si="29"/>
        <v>0</v>
      </c>
      <c r="V55" s="42" t="s">
        <v>20</v>
      </c>
      <c r="W55" s="43">
        <f t="shared" si="30"/>
        <v>0</v>
      </c>
      <c r="X55" s="43"/>
      <c r="Y55" s="43">
        <f t="shared" si="24"/>
        <v>0</v>
      </c>
      <c r="Z55" s="42" t="s">
        <v>20</v>
      </c>
      <c r="AA55" s="43">
        <f t="shared" si="25"/>
        <v>0</v>
      </c>
      <c r="AB55" s="44"/>
      <c r="AC55" s="43">
        <f t="shared" si="26"/>
        <v>0</v>
      </c>
      <c r="AD55" s="42" t="s">
        <v>20</v>
      </c>
      <c r="AE55" s="45">
        <f t="shared" si="27"/>
        <v>0</v>
      </c>
      <c r="AF55" s="35"/>
      <c r="AG55" s="1" t="str">
        <f t="shared" si="31"/>
        <v>Spielort</v>
      </c>
      <c r="AH55" s="1" t="s">
        <v>27</v>
      </c>
      <c r="AJ55" s="1" t="s">
        <v>24</v>
      </c>
      <c r="AK55" s="1" t="s">
        <v>18</v>
      </c>
    </row>
    <row r="56" spans="1:37" ht="16.5" thickBot="1">
      <c r="A56" s="46">
        <v>42</v>
      </c>
      <c r="B56" s="24" t="str">
        <f t="shared" si="28"/>
        <v>Datum</v>
      </c>
      <c r="C56" s="122" t="s">
        <v>26</v>
      </c>
      <c r="D56" s="123">
        <v>6</v>
      </c>
      <c r="E56" s="124">
        <v>1</v>
      </c>
      <c r="F56" s="124">
        <v>42</v>
      </c>
      <c r="G56" s="125" t="s">
        <v>147</v>
      </c>
      <c r="H56" s="126" t="s">
        <v>19</v>
      </c>
      <c r="I56" s="125" t="s">
        <v>143</v>
      </c>
      <c r="J56" s="125" t="s">
        <v>148</v>
      </c>
      <c r="K56" s="127"/>
      <c r="L56" s="128" t="s">
        <v>20</v>
      </c>
      <c r="M56" s="127"/>
      <c r="N56" s="127"/>
      <c r="O56" s="128" t="s">
        <v>20</v>
      </c>
      <c r="P56" s="127"/>
      <c r="Q56" s="127"/>
      <c r="R56" s="128" t="s">
        <v>20</v>
      </c>
      <c r="S56" s="127"/>
      <c r="T56" s="129"/>
      <c r="U56" s="129">
        <f t="shared" si="29"/>
        <v>0</v>
      </c>
      <c r="V56" s="128" t="s">
        <v>20</v>
      </c>
      <c r="W56" s="129">
        <f t="shared" si="30"/>
        <v>0</v>
      </c>
      <c r="X56" s="129"/>
      <c r="Y56" s="129">
        <f t="shared" si="24"/>
        <v>0</v>
      </c>
      <c r="Z56" s="128" t="s">
        <v>20</v>
      </c>
      <c r="AA56" s="129">
        <f t="shared" si="25"/>
        <v>0</v>
      </c>
      <c r="AB56" s="130"/>
      <c r="AC56" s="129">
        <f t="shared" si="26"/>
        <v>0</v>
      </c>
      <c r="AD56" s="128" t="s">
        <v>20</v>
      </c>
      <c r="AE56" s="131">
        <f t="shared" si="27"/>
        <v>0</v>
      </c>
      <c r="AF56" s="35"/>
      <c r="AG56" s="1" t="str">
        <f t="shared" si="31"/>
        <v>Spielort</v>
      </c>
      <c r="AH56" s="1" t="s">
        <v>21</v>
      </c>
      <c r="AJ56" s="1" t="s">
        <v>18</v>
      </c>
      <c r="AK56" s="1" t="s">
        <v>22</v>
      </c>
    </row>
    <row r="59" spans="1:37">
      <c r="AG59" s="1" t="s">
        <v>18</v>
      </c>
      <c r="AH59" s="1">
        <f>COUNTIF(AH$6:AJ$56,"Team 1")</f>
        <v>12</v>
      </c>
    </row>
    <row r="60" spans="1:37">
      <c r="AG60" s="1" t="s">
        <v>21</v>
      </c>
      <c r="AH60" s="1">
        <f>COUNTIF(AH$6:AJ$56,"Team 2")</f>
        <v>12</v>
      </c>
    </row>
    <row r="61" spans="1:37">
      <c r="AG61" s="1" t="s">
        <v>23</v>
      </c>
      <c r="AH61" s="1">
        <f>COUNTIF(AH$6:AJ$56,"Team 3")</f>
        <v>12</v>
      </c>
    </row>
    <row r="62" spans="1:37">
      <c r="AG62" s="1" t="s">
        <v>22</v>
      </c>
      <c r="AH62" s="1">
        <f>COUNTIF(AH$6:AJ$56,"Team 4")</f>
        <v>12</v>
      </c>
    </row>
    <row r="63" spans="1:37">
      <c r="AG63" s="1" t="s">
        <v>24</v>
      </c>
      <c r="AH63" s="1">
        <f>COUNTIF(AH$6:AJ$56,"Team 5")</f>
        <v>12</v>
      </c>
    </row>
    <row r="64" spans="1:37">
      <c r="AG64" s="1" t="s">
        <v>25</v>
      </c>
      <c r="AH64" s="1">
        <f>COUNTIF(AH$6:AJ$56,"Team 6")</f>
        <v>12</v>
      </c>
    </row>
    <row r="65" spans="33:34">
      <c r="AG65" s="1" t="s">
        <v>27</v>
      </c>
      <c r="AH65" s="1">
        <f>COUNTIF(AH$6:AJ$56,"Team 7")</f>
        <v>12</v>
      </c>
    </row>
  </sheetData>
  <mergeCells count="27">
    <mergeCell ref="F1:V1"/>
    <mergeCell ref="F2:V2"/>
    <mergeCell ref="F3:V3"/>
    <mergeCell ref="K5:M5"/>
    <mergeCell ref="N5:P5"/>
    <mergeCell ref="Q5:S5"/>
    <mergeCell ref="U5:W5"/>
    <mergeCell ref="Y5:AA5"/>
    <mergeCell ref="AC5:AE5"/>
    <mergeCell ref="K18:M18"/>
    <mergeCell ref="N18:P18"/>
    <mergeCell ref="Q18:S18"/>
    <mergeCell ref="U18:W18"/>
    <mergeCell ref="Y18:AA18"/>
    <mergeCell ref="AC18:AE18"/>
    <mergeCell ref="K32:M32"/>
    <mergeCell ref="N32:P32"/>
    <mergeCell ref="Q32:S32"/>
    <mergeCell ref="U32:W32"/>
    <mergeCell ref="Y32:AA32"/>
    <mergeCell ref="AC32:AE32"/>
    <mergeCell ref="K45:M45"/>
    <mergeCell ref="N45:P45"/>
    <mergeCell ref="Q45:S45"/>
    <mergeCell ref="U45:W45"/>
    <mergeCell ref="Y45:AA45"/>
    <mergeCell ref="AC45:AE45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85" orientation="landscape" horizontalDpi="4294967293" verticalDpi="4294967293" r:id="rId1"/>
  <rowBreaks count="1" manualBreakCount="1">
    <brk id="30" min="2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1"/>
  <sheetViews>
    <sheetView workbookViewId="0">
      <selection sqref="A1:AC1"/>
    </sheetView>
  </sheetViews>
  <sheetFormatPr baseColWidth="10" defaultColWidth="3.42578125" defaultRowHeight="12.75"/>
  <cols>
    <col min="1" max="3" width="3.140625" style="304" customWidth="1"/>
    <col min="4" max="4" width="4" style="303" hidden="1" customWidth="1"/>
    <col min="5" max="20" width="3" style="304" customWidth="1"/>
    <col min="21" max="21" width="3.28515625" style="303" hidden="1" customWidth="1"/>
    <col min="22" max="34" width="3" style="304" customWidth="1"/>
    <col min="35" max="16384" width="3.42578125" style="257"/>
  </cols>
  <sheetData>
    <row r="1" spans="1:34" s="134" customFormat="1" ht="33.950000000000003" customHeight="1" thickTop="1">
      <c r="A1" s="468" t="s">
        <v>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70"/>
      <c r="AD1" s="132"/>
      <c r="AE1" s="132"/>
      <c r="AF1" s="132"/>
      <c r="AG1" s="132"/>
      <c r="AH1" s="133"/>
    </row>
    <row r="2" spans="1:34" s="134" customFormat="1" ht="17.25" customHeight="1" thickBot="1">
      <c r="A2" s="471" t="s">
        <v>81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3"/>
      <c r="AD2" s="135"/>
      <c r="AE2" s="135"/>
      <c r="AF2" s="135"/>
      <c r="AG2" s="135"/>
      <c r="AH2" s="136"/>
    </row>
    <row r="3" spans="1:34" s="142" customFormat="1" ht="29.25" customHeight="1" thickTop="1" thickBot="1">
      <c r="A3" s="137" t="s">
        <v>35</v>
      </c>
      <c r="B3" s="138"/>
      <c r="C3" s="138"/>
      <c r="D3" s="138"/>
      <c r="E3" s="138"/>
      <c r="F3" s="139"/>
      <c r="G3" s="474" t="str">
        <f>Spielplan!$F$1</f>
        <v>Staffel eintragen</v>
      </c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6"/>
      <c r="AD3" s="140"/>
      <c r="AE3" s="140"/>
      <c r="AF3" s="140"/>
      <c r="AG3" s="140"/>
      <c r="AH3" s="141"/>
    </row>
    <row r="4" spans="1:34" s="142" customFormat="1" ht="22.5" customHeight="1" thickTop="1" thickBot="1">
      <c r="A4" s="143" t="s">
        <v>78</v>
      </c>
      <c r="B4" s="144"/>
      <c r="C4" s="144"/>
      <c r="D4" s="144"/>
      <c r="E4" s="144"/>
      <c r="F4" s="145"/>
      <c r="G4" s="456" t="s">
        <v>79</v>
      </c>
      <c r="H4" s="457"/>
      <c r="I4" s="457"/>
      <c r="J4" s="457"/>
      <c r="K4" s="457"/>
      <c r="L4" s="457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9"/>
      <c r="AD4" s="140"/>
      <c r="AE4" s="140"/>
      <c r="AF4" s="140"/>
      <c r="AG4" s="140"/>
      <c r="AH4" s="141"/>
    </row>
    <row r="5" spans="1:34" s="134" customFormat="1" ht="18" customHeight="1" thickTop="1" thickBot="1">
      <c r="A5" s="146" t="s">
        <v>36</v>
      </c>
      <c r="B5" s="147"/>
      <c r="C5" s="147"/>
      <c r="D5" s="148"/>
      <c r="E5" s="149"/>
      <c r="F5" s="460" t="str">
        <f>Spielplan!$F$2</f>
        <v>Saison eintragen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50" t="s">
        <v>37</v>
      </c>
      <c r="S5" s="150"/>
      <c r="T5" s="150"/>
      <c r="U5" s="151"/>
      <c r="V5" s="150"/>
      <c r="W5" s="462" t="str">
        <f>Spielplan!$J$4</f>
        <v>Spielort</v>
      </c>
      <c r="X5" s="463"/>
      <c r="Y5" s="463"/>
      <c r="Z5" s="463"/>
      <c r="AA5" s="463"/>
      <c r="AB5" s="463"/>
      <c r="AC5" s="464"/>
      <c r="AD5" s="152"/>
      <c r="AE5" s="152"/>
      <c r="AF5" s="152"/>
      <c r="AG5" s="152"/>
      <c r="AH5" s="153"/>
    </row>
    <row r="6" spans="1:34" s="134" customFormat="1" ht="18" customHeight="1" thickTop="1">
      <c r="A6" s="154" t="s">
        <v>8</v>
      </c>
      <c r="B6" s="155"/>
      <c r="C6" s="155"/>
      <c r="D6" s="156"/>
      <c r="E6" s="157"/>
      <c r="F6" s="465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158" t="s">
        <v>38</v>
      </c>
      <c r="S6" s="158"/>
      <c r="T6" s="158"/>
      <c r="U6" s="159"/>
      <c r="V6" s="158"/>
      <c r="W6" s="466" t="str">
        <f>Spielplan!$I$4</f>
        <v>Datum</v>
      </c>
      <c r="X6" s="467"/>
      <c r="Y6" s="467"/>
      <c r="Z6" s="467"/>
      <c r="AA6" s="467"/>
      <c r="AB6" s="160"/>
      <c r="AC6" s="160"/>
      <c r="AD6" s="161"/>
      <c r="AE6" s="161"/>
      <c r="AF6" s="162"/>
      <c r="AG6" s="162"/>
      <c r="AH6" s="163"/>
    </row>
    <row r="7" spans="1:34" s="134" customFormat="1" ht="18" customHeight="1">
      <c r="A7" s="154" t="s">
        <v>39</v>
      </c>
      <c r="B7" s="155"/>
      <c r="C7" s="155"/>
      <c r="D7" s="156"/>
      <c r="E7" s="157"/>
      <c r="F7" s="465" t="str">
        <f>Spielplan!$J$6</f>
        <v>Mannschaft 7</v>
      </c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164" t="s">
        <v>40</v>
      </c>
      <c r="S7" s="164"/>
      <c r="T7" s="164"/>
      <c r="U7" s="165"/>
      <c r="V7" s="166"/>
      <c r="W7" s="477">
        <f>Spielplan!$C$6</f>
        <v>0.41666666666666669</v>
      </c>
      <c r="X7" s="478"/>
      <c r="Y7" s="478"/>
      <c r="Z7" s="478"/>
      <c r="AA7" s="167" t="s">
        <v>41</v>
      </c>
      <c r="AB7" s="168"/>
      <c r="AC7" s="169"/>
      <c r="AD7" s="479"/>
      <c r="AE7" s="479"/>
      <c r="AF7" s="479"/>
      <c r="AG7" s="479"/>
      <c r="AH7" s="480"/>
    </row>
    <row r="8" spans="1:34" s="134" customFormat="1" ht="18" customHeight="1">
      <c r="A8" s="154" t="s">
        <v>42</v>
      </c>
      <c r="B8" s="155"/>
      <c r="C8" s="155"/>
      <c r="D8" s="156"/>
      <c r="E8" s="157"/>
      <c r="F8" s="465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164" t="s">
        <v>43</v>
      </c>
      <c r="S8" s="164"/>
      <c r="T8" s="164"/>
      <c r="U8" s="165"/>
      <c r="V8" s="166"/>
      <c r="W8" s="481">
        <f>Spielplan!$D$6</f>
        <v>1</v>
      </c>
      <c r="X8" s="482"/>
      <c r="Y8" s="170"/>
      <c r="Z8" s="170"/>
      <c r="AA8" s="170"/>
      <c r="AB8" s="171" t="s">
        <v>44</v>
      </c>
      <c r="AC8" s="168"/>
      <c r="AD8" s="483">
        <f>Spielplan!$E$6</f>
        <v>1</v>
      </c>
      <c r="AE8" s="482"/>
      <c r="AF8" s="170"/>
      <c r="AG8" s="170"/>
      <c r="AH8" s="172"/>
    </row>
    <row r="9" spans="1:34" s="134" customFormat="1" ht="18" customHeight="1" thickBot="1">
      <c r="A9" s="173" t="s">
        <v>45</v>
      </c>
      <c r="B9" s="174"/>
      <c r="C9" s="174"/>
      <c r="D9" s="175"/>
      <c r="E9" s="176"/>
      <c r="F9" s="484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158" t="s">
        <v>46</v>
      </c>
      <c r="S9" s="177"/>
      <c r="T9" s="177"/>
      <c r="U9" s="178"/>
      <c r="V9" s="179"/>
      <c r="W9" s="487">
        <f>Spielplan!$F$6</f>
        <v>1</v>
      </c>
      <c r="X9" s="488"/>
      <c r="Y9" s="180"/>
      <c r="Z9" s="180"/>
      <c r="AA9" s="180"/>
      <c r="AB9" s="180"/>
      <c r="AC9" s="180"/>
      <c r="AD9" s="180"/>
      <c r="AE9" s="180"/>
      <c r="AF9" s="180"/>
      <c r="AG9" s="180"/>
      <c r="AH9" s="181"/>
    </row>
    <row r="10" spans="1:34" s="134" customFormat="1" ht="21.95" customHeight="1" thickTop="1" thickBot="1">
      <c r="A10" s="489" t="s">
        <v>47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182" t="s">
        <v>48</v>
      </c>
      <c r="P10" s="183" t="s">
        <v>49</v>
      </c>
      <c r="Q10" s="184" t="s">
        <v>50</v>
      </c>
      <c r="R10" s="489" t="s">
        <v>51</v>
      </c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1"/>
      <c r="AF10" s="182" t="s">
        <v>48</v>
      </c>
      <c r="AG10" s="183" t="s">
        <v>49</v>
      </c>
      <c r="AH10" s="184" t="s">
        <v>50</v>
      </c>
    </row>
    <row r="11" spans="1:34" s="134" customFormat="1" ht="18.95" customHeight="1" thickBot="1">
      <c r="A11" s="492" t="str">
        <f>Spielplan!$G$6</f>
        <v>Mannschaft 1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185"/>
      <c r="P11" s="186"/>
      <c r="Q11" s="187"/>
      <c r="R11" s="492" t="str">
        <f>Spielplan!$I$6</f>
        <v>Mannschaft 2</v>
      </c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185"/>
      <c r="AG11" s="186"/>
      <c r="AH11" s="187"/>
    </row>
    <row r="12" spans="1:34" s="134" customFormat="1" ht="18" customHeight="1" thickTop="1" thickBot="1">
      <c r="A12" s="188" t="s">
        <v>52</v>
      </c>
      <c r="B12" s="189" t="s">
        <v>53</v>
      </c>
      <c r="C12" s="190" t="s">
        <v>54</v>
      </c>
      <c r="D12" s="191"/>
      <c r="E12" s="192" t="s">
        <v>55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95"/>
      <c r="Q12" s="196"/>
      <c r="R12" s="188" t="s">
        <v>52</v>
      </c>
      <c r="S12" s="189" t="s">
        <v>53</v>
      </c>
      <c r="T12" s="190" t="s">
        <v>54</v>
      </c>
      <c r="U12" s="191"/>
      <c r="V12" s="192" t="s">
        <v>55</v>
      </c>
      <c r="W12" s="193"/>
      <c r="X12" s="193"/>
      <c r="Y12" s="193"/>
      <c r="Z12" s="193"/>
      <c r="AA12" s="193"/>
      <c r="AB12" s="193"/>
      <c r="AC12" s="193"/>
      <c r="AD12" s="193"/>
      <c r="AE12" s="193"/>
      <c r="AF12" s="194"/>
      <c r="AG12" s="195"/>
      <c r="AH12" s="196"/>
    </row>
    <row r="13" spans="1:34" s="206" customFormat="1" ht="18" hidden="1" customHeight="1">
      <c r="A13" s="197"/>
      <c r="B13" s="198"/>
      <c r="C13" s="199"/>
      <c r="D13" s="200"/>
      <c r="E13" s="201" t="e">
        <f>HLOOKUP(A11,[3]Mannschaften!B10:AF12,3,FALSE)</f>
        <v>#N/A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3"/>
      <c r="P13" s="204"/>
      <c r="Q13" s="205"/>
      <c r="R13" s="197"/>
      <c r="S13" s="198"/>
      <c r="T13" s="199"/>
      <c r="U13" s="200"/>
      <c r="V13" s="201" t="e">
        <f>HLOOKUP(R11,[3]Mannschaften!B10:AF13,3,FALSE)</f>
        <v>#N/A</v>
      </c>
      <c r="W13" s="202"/>
      <c r="X13" s="202"/>
      <c r="Y13" s="202"/>
      <c r="Z13" s="202"/>
      <c r="AA13" s="202"/>
      <c r="AB13" s="202"/>
      <c r="AC13" s="202"/>
      <c r="AD13" s="202"/>
      <c r="AE13" s="202"/>
      <c r="AF13" s="203"/>
      <c r="AG13" s="204"/>
      <c r="AH13" s="205"/>
    </row>
    <row r="14" spans="1:34" s="134" customFormat="1" ht="18" customHeight="1" thickTop="1">
      <c r="A14" s="207"/>
      <c r="B14" s="208"/>
      <c r="C14" s="209"/>
      <c r="D14" s="210"/>
      <c r="E14" s="495"/>
      <c r="F14" s="496"/>
      <c r="G14" s="496"/>
      <c r="H14" s="496"/>
      <c r="I14" s="496"/>
      <c r="J14" s="496"/>
      <c r="K14" s="496"/>
      <c r="L14" s="496"/>
      <c r="M14" s="496"/>
      <c r="N14" s="497"/>
      <c r="O14" s="211"/>
      <c r="P14" s="212"/>
      <c r="Q14" s="213"/>
      <c r="R14" s="207"/>
      <c r="S14" s="214"/>
      <c r="T14" s="209"/>
      <c r="U14" s="210"/>
      <c r="V14" s="495"/>
      <c r="W14" s="496"/>
      <c r="X14" s="496"/>
      <c r="Y14" s="496"/>
      <c r="Z14" s="496"/>
      <c r="AA14" s="496"/>
      <c r="AB14" s="496"/>
      <c r="AC14" s="496"/>
      <c r="AD14" s="496"/>
      <c r="AE14" s="497"/>
      <c r="AF14" s="211"/>
      <c r="AG14" s="212"/>
      <c r="AH14" s="213"/>
    </row>
    <row r="15" spans="1:34" s="134" customFormat="1" ht="18" customHeight="1">
      <c r="A15" s="215"/>
      <c r="B15" s="208"/>
      <c r="C15" s="216"/>
      <c r="D15" s="165"/>
      <c r="E15" s="498"/>
      <c r="F15" s="499"/>
      <c r="G15" s="499"/>
      <c r="H15" s="499"/>
      <c r="I15" s="499"/>
      <c r="J15" s="499"/>
      <c r="K15" s="499"/>
      <c r="L15" s="499"/>
      <c r="M15" s="499"/>
      <c r="N15" s="500"/>
      <c r="O15" s="217"/>
      <c r="P15" s="218"/>
      <c r="Q15" s="219"/>
      <c r="R15" s="215"/>
      <c r="S15" s="208"/>
      <c r="T15" s="216"/>
      <c r="U15" s="165"/>
      <c r="V15" s="498"/>
      <c r="W15" s="499"/>
      <c r="X15" s="499"/>
      <c r="Y15" s="499"/>
      <c r="Z15" s="499"/>
      <c r="AA15" s="499"/>
      <c r="AB15" s="499"/>
      <c r="AC15" s="499"/>
      <c r="AD15" s="499"/>
      <c r="AE15" s="500"/>
      <c r="AF15" s="217"/>
      <c r="AG15" s="218"/>
      <c r="AH15" s="219"/>
    </row>
    <row r="16" spans="1:34" s="134" customFormat="1" ht="18" customHeight="1">
      <c r="A16" s="215"/>
      <c r="B16" s="208"/>
      <c r="C16" s="220"/>
      <c r="D16" s="165"/>
      <c r="E16" s="498"/>
      <c r="F16" s="499"/>
      <c r="G16" s="499"/>
      <c r="H16" s="499"/>
      <c r="I16" s="499"/>
      <c r="J16" s="499"/>
      <c r="K16" s="499"/>
      <c r="L16" s="499"/>
      <c r="M16" s="499"/>
      <c r="N16" s="500"/>
      <c r="O16" s="217"/>
      <c r="P16" s="221"/>
      <c r="Q16" s="219"/>
      <c r="R16" s="215"/>
      <c r="S16" s="208"/>
      <c r="T16" s="220"/>
      <c r="U16" s="165"/>
      <c r="V16" s="498"/>
      <c r="W16" s="499"/>
      <c r="X16" s="499"/>
      <c r="Y16" s="499"/>
      <c r="Z16" s="499"/>
      <c r="AA16" s="499"/>
      <c r="AB16" s="499"/>
      <c r="AC16" s="499"/>
      <c r="AD16" s="499"/>
      <c r="AE16" s="500"/>
      <c r="AF16" s="217"/>
      <c r="AG16" s="221"/>
      <c r="AH16" s="219"/>
    </row>
    <row r="17" spans="1:34" s="134" customFormat="1" ht="18" customHeight="1">
      <c r="A17" s="215"/>
      <c r="B17" s="208"/>
      <c r="C17" s="222"/>
      <c r="D17" s="165"/>
      <c r="E17" s="498"/>
      <c r="F17" s="499"/>
      <c r="G17" s="499"/>
      <c r="H17" s="499"/>
      <c r="I17" s="499"/>
      <c r="J17" s="499"/>
      <c r="K17" s="499"/>
      <c r="L17" s="499"/>
      <c r="M17" s="499"/>
      <c r="N17" s="500"/>
      <c r="O17" s="217"/>
      <c r="P17" s="221"/>
      <c r="Q17" s="219"/>
      <c r="R17" s="215"/>
      <c r="S17" s="208"/>
      <c r="T17" s="222"/>
      <c r="U17" s="165"/>
      <c r="V17" s="498"/>
      <c r="W17" s="499"/>
      <c r="X17" s="499"/>
      <c r="Y17" s="499"/>
      <c r="Z17" s="499"/>
      <c r="AA17" s="499"/>
      <c r="AB17" s="499"/>
      <c r="AC17" s="499"/>
      <c r="AD17" s="499"/>
      <c r="AE17" s="500"/>
      <c r="AF17" s="217"/>
      <c r="AG17" s="221"/>
      <c r="AH17" s="219"/>
    </row>
    <row r="18" spans="1:34" s="134" customFormat="1" ht="18" customHeight="1">
      <c r="A18" s="215"/>
      <c r="B18" s="208"/>
      <c r="C18" s="223"/>
      <c r="D18" s="165"/>
      <c r="E18" s="498"/>
      <c r="F18" s="499"/>
      <c r="G18" s="499"/>
      <c r="H18" s="499"/>
      <c r="I18" s="499"/>
      <c r="J18" s="499"/>
      <c r="K18" s="499"/>
      <c r="L18" s="499"/>
      <c r="M18" s="499"/>
      <c r="N18" s="500"/>
      <c r="O18" s="217"/>
      <c r="P18" s="224"/>
      <c r="Q18" s="219"/>
      <c r="R18" s="215"/>
      <c r="S18" s="208"/>
      <c r="T18" s="223"/>
      <c r="U18" s="165"/>
      <c r="V18" s="498"/>
      <c r="W18" s="499"/>
      <c r="X18" s="499"/>
      <c r="Y18" s="499"/>
      <c r="Z18" s="499"/>
      <c r="AA18" s="499"/>
      <c r="AB18" s="499"/>
      <c r="AC18" s="499"/>
      <c r="AD18" s="499"/>
      <c r="AE18" s="500"/>
      <c r="AF18" s="217"/>
      <c r="AG18" s="224"/>
      <c r="AH18" s="219"/>
    </row>
    <row r="19" spans="1:34" s="134" customFormat="1" ht="18" customHeight="1">
      <c r="A19" s="215"/>
      <c r="B19" s="208"/>
      <c r="C19" s="222"/>
      <c r="D19" s="165"/>
      <c r="E19" s="498"/>
      <c r="F19" s="499"/>
      <c r="G19" s="499"/>
      <c r="H19" s="499"/>
      <c r="I19" s="499"/>
      <c r="J19" s="499"/>
      <c r="K19" s="499"/>
      <c r="L19" s="499"/>
      <c r="M19" s="499"/>
      <c r="N19" s="500"/>
      <c r="O19" s="217"/>
      <c r="P19" s="221"/>
      <c r="Q19" s="219"/>
      <c r="R19" s="215"/>
      <c r="S19" s="208"/>
      <c r="T19" s="222"/>
      <c r="U19" s="165"/>
      <c r="V19" s="498"/>
      <c r="W19" s="499"/>
      <c r="X19" s="499"/>
      <c r="Y19" s="499"/>
      <c r="Z19" s="499"/>
      <c r="AA19" s="499"/>
      <c r="AB19" s="499"/>
      <c r="AC19" s="499"/>
      <c r="AD19" s="499"/>
      <c r="AE19" s="500"/>
      <c r="AF19" s="217"/>
      <c r="AG19" s="221"/>
      <c r="AH19" s="219"/>
    </row>
    <row r="20" spans="1:34" s="134" customFormat="1" ht="18" customHeight="1">
      <c r="A20" s="215"/>
      <c r="B20" s="208"/>
      <c r="C20" s="222"/>
      <c r="D20" s="165"/>
      <c r="E20" s="498"/>
      <c r="F20" s="499"/>
      <c r="G20" s="499"/>
      <c r="H20" s="499"/>
      <c r="I20" s="499"/>
      <c r="J20" s="499"/>
      <c r="K20" s="499"/>
      <c r="L20" s="499"/>
      <c r="M20" s="499"/>
      <c r="N20" s="500"/>
      <c r="O20" s="217"/>
      <c r="P20" s="221"/>
      <c r="Q20" s="219"/>
      <c r="R20" s="215"/>
      <c r="S20" s="208"/>
      <c r="T20" s="222"/>
      <c r="U20" s="165"/>
      <c r="V20" s="498"/>
      <c r="W20" s="499"/>
      <c r="X20" s="499"/>
      <c r="Y20" s="499"/>
      <c r="Z20" s="499"/>
      <c r="AA20" s="499"/>
      <c r="AB20" s="499"/>
      <c r="AC20" s="499"/>
      <c r="AD20" s="499"/>
      <c r="AE20" s="500"/>
      <c r="AF20" s="217"/>
      <c r="AG20" s="221"/>
      <c r="AH20" s="219"/>
    </row>
    <row r="21" spans="1:34" s="134" customFormat="1" ht="18" customHeight="1">
      <c r="A21" s="215"/>
      <c r="B21" s="208"/>
      <c r="C21" s="222"/>
      <c r="D21" s="165"/>
      <c r="E21" s="498"/>
      <c r="F21" s="499"/>
      <c r="G21" s="499"/>
      <c r="H21" s="499"/>
      <c r="I21" s="499"/>
      <c r="J21" s="499"/>
      <c r="K21" s="499"/>
      <c r="L21" s="499"/>
      <c r="M21" s="499"/>
      <c r="N21" s="500"/>
      <c r="O21" s="217"/>
      <c r="P21" s="221"/>
      <c r="Q21" s="219"/>
      <c r="R21" s="215"/>
      <c r="S21" s="208"/>
      <c r="T21" s="222"/>
      <c r="U21" s="165"/>
      <c r="V21" s="498"/>
      <c r="W21" s="499"/>
      <c r="X21" s="499"/>
      <c r="Y21" s="499"/>
      <c r="Z21" s="499"/>
      <c r="AA21" s="499"/>
      <c r="AB21" s="499"/>
      <c r="AC21" s="499"/>
      <c r="AD21" s="499"/>
      <c r="AE21" s="500"/>
      <c r="AF21" s="217"/>
      <c r="AG21" s="221"/>
      <c r="AH21" s="219"/>
    </row>
    <row r="22" spans="1:34" s="134" customFormat="1" ht="18" customHeight="1">
      <c r="A22" s="215"/>
      <c r="B22" s="208"/>
      <c r="C22" s="222"/>
      <c r="D22" s="165"/>
      <c r="E22" s="498"/>
      <c r="F22" s="499"/>
      <c r="G22" s="499"/>
      <c r="H22" s="499"/>
      <c r="I22" s="499"/>
      <c r="J22" s="499"/>
      <c r="K22" s="499"/>
      <c r="L22" s="499"/>
      <c r="M22" s="499"/>
      <c r="N22" s="500"/>
      <c r="O22" s="217"/>
      <c r="P22" s="225"/>
      <c r="Q22" s="226"/>
      <c r="R22" s="215"/>
      <c r="S22" s="208"/>
      <c r="T22" s="222"/>
      <c r="U22" s="165"/>
      <c r="V22" s="498"/>
      <c r="W22" s="499"/>
      <c r="X22" s="499"/>
      <c r="Y22" s="499"/>
      <c r="Z22" s="499"/>
      <c r="AA22" s="499"/>
      <c r="AB22" s="499"/>
      <c r="AC22" s="499"/>
      <c r="AD22" s="499"/>
      <c r="AE22" s="500"/>
      <c r="AF22" s="217"/>
      <c r="AG22" s="225"/>
      <c r="AH22" s="226"/>
    </row>
    <row r="23" spans="1:34" s="134" customFormat="1" ht="18" customHeight="1" thickBot="1">
      <c r="A23" s="227"/>
      <c r="B23" s="228"/>
      <c r="C23" s="229"/>
      <c r="D23" s="178"/>
      <c r="E23" s="501"/>
      <c r="F23" s="502"/>
      <c r="G23" s="502"/>
      <c r="H23" s="502"/>
      <c r="I23" s="502"/>
      <c r="J23" s="502"/>
      <c r="K23" s="502"/>
      <c r="L23" s="502"/>
      <c r="M23" s="502"/>
      <c r="N23" s="503"/>
      <c r="O23" s="230"/>
      <c r="P23" s="231"/>
      <c r="Q23" s="232"/>
      <c r="R23" s="227"/>
      <c r="S23" s="228"/>
      <c r="T23" s="229"/>
      <c r="U23" s="178"/>
      <c r="V23" s="501"/>
      <c r="W23" s="502"/>
      <c r="X23" s="502"/>
      <c r="Y23" s="502"/>
      <c r="Z23" s="502"/>
      <c r="AA23" s="502"/>
      <c r="AB23" s="502"/>
      <c r="AC23" s="502"/>
      <c r="AD23" s="502"/>
      <c r="AE23" s="503"/>
      <c r="AF23" s="230"/>
      <c r="AG23" s="231"/>
      <c r="AH23" s="232"/>
    </row>
    <row r="24" spans="1:34" s="134" customFormat="1" ht="18" customHeight="1" thickTop="1">
      <c r="A24" s="233" t="s">
        <v>56</v>
      </c>
      <c r="B24" s="234"/>
      <c r="C24" s="235"/>
      <c r="D24" s="148">
        <f>D23+1</f>
        <v>1</v>
      </c>
      <c r="E24" s="495"/>
      <c r="F24" s="496"/>
      <c r="G24" s="496"/>
      <c r="H24" s="496"/>
      <c r="I24" s="496"/>
      <c r="J24" s="496"/>
      <c r="K24" s="496"/>
      <c r="L24" s="496"/>
      <c r="M24" s="496"/>
      <c r="N24" s="497"/>
      <c r="O24" s="211"/>
      <c r="P24" s="236"/>
      <c r="Q24" s="237"/>
      <c r="R24" s="233" t="s">
        <v>56</v>
      </c>
      <c r="S24" s="234"/>
      <c r="T24" s="235"/>
      <c r="U24" s="148">
        <f>U23+1</f>
        <v>1</v>
      </c>
      <c r="V24" s="495"/>
      <c r="W24" s="496"/>
      <c r="X24" s="496"/>
      <c r="Y24" s="496"/>
      <c r="Z24" s="496"/>
      <c r="AA24" s="496"/>
      <c r="AB24" s="496"/>
      <c r="AC24" s="496"/>
      <c r="AD24" s="496"/>
      <c r="AE24" s="497"/>
      <c r="AF24" s="211"/>
      <c r="AG24" s="236"/>
      <c r="AH24" s="237"/>
    </row>
    <row r="25" spans="1:34" s="134" customFormat="1" ht="18" customHeight="1" thickBot="1">
      <c r="A25" s="238" t="s">
        <v>57</v>
      </c>
      <c r="B25" s="239"/>
      <c r="C25" s="240"/>
      <c r="D25" s="175">
        <f>D24+1</f>
        <v>2</v>
      </c>
      <c r="E25" s="504"/>
      <c r="F25" s="505"/>
      <c r="G25" s="505"/>
      <c r="H25" s="505"/>
      <c r="I25" s="505"/>
      <c r="J25" s="505"/>
      <c r="K25" s="505"/>
      <c r="L25" s="505"/>
      <c r="M25" s="505"/>
      <c r="N25" s="506"/>
      <c r="O25" s="241"/>
      <c r="P25" s="242"/>
      <c r="Q25" s="243"/>
      <c r="R25" s="238" t="s">
        <v>57</v>
      </c>
      <c r="S25" s="239"/>
      <c r="T25" s="240"/>
      <c r="U25" s="175">
        <f>U24+1</f>
        <v>2</v>
      </c>
      <c r="V25" s="504"/>
      <c r="W25" s="505"/>
      <c r="X25" s="505"/>
      <c r="Y25" s="505"/>
      <c r="Z25" s="505"/>
      <c r="AA25" s="505"/>
      <c r="AB25" s="505"/>
      <c r="AC25" s="505"/>
      <c r="AD25" s="505"/>
      <c r="AE25" s="506"/>
      <c r="AF25" s="241"/>
      <c r="AG25" s="242"/>
      <c r="AH25" s="243"/>
    </row>
    <row r="26" spans="1:34" s="134" customFormat="1" ht="18" customHeight="1" thickTop="1" thickBot="1">
      <c r="A26" s="305" t="s">
        <v>58</v>
      </c>
      <c r="B26" s="244"/>
      <c r="C26" s="306"/>
      <c r="D26" s="307"/>
      <c r="E26" s="306"/>
      <c r="F26" s="306"/>
      <c r="G26" s="245"/>
      <c r="H26" s="308" t="s">
        <v>59</v>
      </c>
      <c r="I26" s="246"/>
      <c r="J26" s="308" t="s">
        <v>16</v>
      </c>
      <c r="K26" s="310"/>
      <c r="L26" s="507" t="s">
        <v>60</v>
      </c>
      <c r="M26" s="508"/>
      <c r="N26" s="508"/>
      <c r="O26" s="308" t="s">
        <v>15</v>
      </c>
      <c r="P26" s="309"/>
      <c r="Q26" s="311" t="s">
        <v>16</v>
      </c>
      <c r="R26" s="312"/>
      <c r="S26" s="509" t="s">
        <v>61</v>
      </c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1"/>
    </row>
    <row r="27" spans="1:34" s="134" customFormat="1" ht="18" customHeight="1" thickBot="1">
      <c r="A27" s="322"/>
      <c r="B27" s="333" t="s">
        <v>80</v>
      </c>
      <c r="C27" s="323"/>
      <c r="D27" s="324"/>
      <c r="E27" s="323"/>
      <c r="F27" s="323"/>
      <c r="G27" s="325"/>
      <c r="H27" s="326"/>
      <c r="I27" s="327"/>
      <c r="J27" s="326"/>
      <c r="K27" s="328"/>
      <c r="L27" s="329"/>
      <c r="M27" s="329"/>
      <c r="N27" s="329"/>
      <c r="O27" s="326"/>
      <c r="P27" s="328"/>
      <c r="Q27" s="326"/>
      <c r="R27" s="330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2"/>
    </row>
    <row r="28" spans="1:34" ht="18" customHeight="1">
      <c r="A28" s="512" t="s">
        <v>62</v>
      </c>
      <c r="B28" s="313"/>
      <c r="C28" s="314" t="s">
        <v>15</v>
      </c>
      <c r="D28" s="161"/>
      <c r="E28" s="315"/>
      <c r="F28" s="316"/>
      <c r="G28" s="316"/>
      <c r="H28" s="316"/>
      <c r="I28" s="317"/>
      <c r="J28" s="318"/>
      <c r="K28" s="316"/>
      <c r="L28" s="316"/>
      <c r="M28" s="316"/>
      <c r="N28" s="317"/>
      <c r="O28" s="318"/>
      <c r="P28" s="316"/>
      <c r="Q28" s="316"/>
      <c r="R28" s="316"/>
      <c r="S28" s="317"/>
      <c r="T28" s="318"/>
      <c r="U28" s="319"/>
      <c r="V28" s="316"/>
      <c r="W28" s="316"/>
      <c r="X28" s="316"/>
      <c r="Y28" s="320"/>
      <c r="Z28" s="318"/>
      <c r="AA28" s="316"/>
      <c r="AB28" s="316"/>
      <c r="AC28" s="316"/>
      <c r="AD28" s="317"/>
      <c r="AE28" s="318"/>
      <c r="AF28" s="316"/>
      <c r="AG28" s="316"/>
      <c r="AH28" s="321"/>
    </row>
    <row r="29" spans="1:34" ht="18" customHeight="1" thickBot="1">
      <c r="A29" s="513"/>
      <c r="B29" s="258"/>
      <c r="C29" s="259" t="s">
        <v>16</v>
      </c>
      <c r="D29" s="260"/>
      <c r="E29" s="261"/>
      <c r="F29" s="262"/>
      <c r="G29" s="262"/>
      <c r="H29" s="262"/>
      <c r="I29" s="263"/>
      <c r="J29" s="264"/>
      <c r="K29" s="262"/>
      <c r="L29" s="262"/>
      <c r="M29" s="262"/>
      <c r="N29" s="263"/>
      <c r="O29" s="264"/>
      <c r="P29" s="262"/>
      <c r="Q29" s="262"/>
      <c r="R29" s="262"/>
      <c r="S29" s="263"/>
      <c r="T29" s="264"/>
      <c r="U29" s="265"/>
      <c r="V29" s="262"/>
      <c r="W29" s="262"/>
      <c r="X29" s="262"/>
      <c r="Y29" s="266"/>
      <c r="Z29" s="264"/>
      <c r="AA29" s="262"/>
      <c r="AB29" s="262"/>
      <c r="AC29" s="262"/>
      <c r="AD29" s="263"/>
      <c r="AE29" s="264"/>
      <c r="AF29" s="262"/>
      <c r="AG29" s="262"/>
      <c r="AH29" s="267"/>
    </row>
    <row r="30" spans="1:34" ht="18" customHeight="1">
      <c r="A30" s="514" t="s">
        <v>63</v>
      </c>
      <c r="B30" s="247"/>
      <c r="C30" s="248" t="s">
        <v>15</v>
      </c>
      <c r="D30" s="249"/>
      <c r="E30" s="250"/>
      <c r="F30" s="251"/>
      <c r="G30" s="251"/>
      <c r="H30" s="251"/>
      <c r="I30" s="252"/>
      <c r="J30" s="253"/>
      <c r="K30" s="251"/>
      <c r="L30" s="251"/>
      <c r="M30" s="251"/>
      <c r="N30" s="252"/>
      <c r="O30" s="253"/>
      <c r="P30" s="251"/>
      <c r="Q30" s="251"/>
      <c r="R30" s="251"/>
      <c r="S30" s="252"/>
      <c r="T30" s="253"/>
      <c r="U30" s="254"/>
      <c r="V30" s="251"/>
      <c r="W30" s="251"/>
      <c r="X30" s="251"/>
      <c r="Y30" s="255"/>
      <c r="Z30" s="253"/>
      <c r="AA30" s="251"/>
      <c r="AB30" s="251"/>
      <c r="AC30" s="251"/>
      <c r="AD30" s="252"/>
      <c r="AE30" s="253"/>
      <c r="AF30" s="251"/>
      <c r="AG30" s="251"/>
      <c r="AH30" s="256"/>
    </row>
    <row r="31" spans="1:34" ht="18" customHeight="1" thickBot="1">
      <c r="A31" s="513"/>
      <c r="B31" s="258"/>
      <c r="C31" s="259" t="s">
        <v>16</v>
      </c>
      <c r="D31" s="260"/>
      <c r="E31" s="261"/>
      <c r="F31" s="262"/>
      <c r="G31" s="262"/>
      <c r="H31" s="262"/>
      <c r="I31" s="263"/>
      <c r="J31" s="264"/>
      <c r="K31" s="262"/>
      <c r="L31" s="262"/>
      <c r="M31" s="262"/>
      <c r="N31" s="263"/>
      <c r="O31" s="264"/>
      <c r="P31" s="262"/>
      <c r="Q31" s="262"/>
      <c r="R31" s="262"/>
      <c r="S31" s="263"/>
      <c r="T31" s="264"/>
      <c r="U31" s="265"/>
      <c r="V31" s="262"/>
      <c r="W31" s="262"/>
      <c r="X31" s="262"/>
      <c r="Y31" s="266"/>
      <c r="Z31" s="264"/>
      <c r="AA31" s="262"/>
      <c r="AB31" s="262"/>
      <c r="AC31" s="262"/>
      <c r="AD31" s="263"/>
      <c r="AE31" s="264"/>
      <c r="AF31" s="262"/>
      <c r="AG31" s="262"/>
      <c r="AH31" s="267"/>
    </row>
    <row r="32" spans="1:34" ht="18" customHeight="1">
      <c r="A32" s="514" t="s">
        <v>64</v>
      </c>
      <c r="B32" s="247"/>
      <c r="C32" s="248" t="s">
        <v>15</v>
      </c>
      <c r="D32" s="249"/>
      <c r="E32" s="250"/>
      <c r="F32" s="251"/>
      <c r="G32" s="251"/>
      <c r="H32" s="251"/>
      <c r="I32" s="252"/>
      <c r="J32" s="253"/>
      <c r="K32" s="251"/>
      <c r="L32" s="251"/>
      <c r="M32" s="251"/>
      <c r="N32" s="252"/>
      <c r="O32" s="253"/>
      <c r="P32" s="251"/>
      <c r="Q32" s="251"/>
      <c r="R32" s="251"/>
      <c r="S32" s="252"/>
      <c r="T32" s="253"/>
      <c r="U32" s="254"/>
      <c r="V32" s="251"/>
      <c r="W32" s="251"/>
      <c r="X32" s="251"/>
      <c r="Y32" s="255"/>
      <c r="Z32" s="253"/>
      <c r="AA32" s="251"/>
      <c r="AB32" s="251"/>
      <c r="AC32" s="251"/>
      <c r="AD32" s="252"/>
      <c r="AE32" s="253"/>
      <c r="AF32" s="251"/>
      <c r="AG32" s="251"/>
      <c r="AH32" s="256"/>
    </row>
    <row r="33" spans="1:35" ht="18" customHeight="1" thickBot="1">
      <c r="A33" s="513"/>
      <c r="B33" s="258"/>
      <c r="C33" s="268" t="s">
        <v>16</v>
      </c>
      <c r="D33" s="177"/>
      <c r="E33" s="269"/>
      <c r="F33" s="270"/>
      <c r="G33" s="270"/>
      <c r="H33" s="270"/>
      <c r="I33" s="271"/>
      <c r="J33" s="272"/>
      <c r="K33" s="270"/>
      <c r="L33" s="270"/>
      <c r="M33" s="270"/>
      <c r="N33" s="271"/>
      <c r="O33" s="272"/>
      <c r="P33" s="270"/>
      <c r="Q33" s="270"/>
      <c r="R33" s="270"/>
      <c r="S33" s="271"/>
      <c r="T33" s="272"/>
      <c r="U33" s="273"/>
      <c r="V33" s="270"/>
      <c r="W33" s="270"/>
      <c r="X33" s="270"/>
      <c r="Y33" s="274"/>
      <c r="Z33" s="272"/>
      <c r="AA33" s="270"/>
      <c r="AB33" s="270"/>
      <c r="AC33" s="270"/>
      <c r="AD33" s="271"/>
      <c r="AE33" s="272"/>
      <c r="AF33" s="270"/>
      <c r="AG33" s="270"/>
      <c r="AH33" s="275"/>
    </row>
    <row r="34" spans="1:35" ht="16.5" customHeight="1">
      <c r="A34" s="276"/>
      <c r="B34" s="515"/>
      <c r="C34" s="277"/>
      <c r="D34" s="249"/>
      <c r="E34" s="249"/>
      <c r="F34" s="249"/>
      <c r="G34" s="249"/>
      <c r="H34" s="278"/>
      <c r="I34" s="517" t="s">
        <v>62</v>
      </c>
      <c r="J34" s="518"/>
      <c r="K34" s="518"/>
      <c r="L34" s="518"/>
      <c r="M34" s="519"/>
      <c r="N34" s="517" t="s">
        <v>63</v>
      </c>
      <c r="O34" s="518"/>
      <c r="P34" s="518"/>
      <c r="Q34" s="518"/>
      <c r="R34" s="519"/>
      <c r="S34" s="517" t="s">
        <v>64</v>
      </c>
      <c r="T34" s="518"/>
      <c r="U34" s="518"/>
      <c r="V34" s="518"/>
      <c r="W34" s="518"/>
      <c r="X34" s="519"/>
      <c r="Y34" s="517" t="s">
        <v>13</v>
      </c>
      <c r="Z34" s="518"/>
      <c r="AA34" s="518"/>
      <c r="AB34" s="518"/>
      <c r="AC34" s="519"/>
      <c r="AD34" s="517" t="s">
        <v>31</v>
      </c>
      <c r="AE34" s="518"/>
      <c r="AF34" s="518"/>
      <c r="AG34" s="518"/>
      <c r="AH34" s="520"/>
    </row>
    <row r="35" spans="1:35" ht="18" customHeight="1" thickBot="1">
      <c r="A35" s="279"/>
      <c r="B35" s="516"/>
      <c r="C35" s="521" t="s">
        <v>65</v>
      </c>
      <c r="D35" s="522"/>
      <c r="E35" s="522"/>
      <c r="F35" s="522"/>
      <c r="G35" s="522"/>
      <c r="H35" s="523"/>
      <c r="I35" s="524"/>
      <c r="J35" s="525"/>
      <c r="K35" s="280" t="s">
        <v>66</v>
      </c>
      <c r="L35" s="525"/>
      <c r="M35" s="526"/>
      <c r="N35" s="524"/>
      <c r="O35" s="525"/>
      <c r="P35" s="280" t="s">
        <v>66</v>
      </c>
      <c r="Q35" s="525"/>
      <c r="R35" s="526"/>
      <c r="S35" s="524"/>
      <c r="T35" s="525"/>
      <c r="U35" s="281"/>
      <c r="V35" s="280" t="s">
        <v>66</v>
      </c>
      <c r="W35" s="525"/>
      <c r="X35" s="526"/>
      <c r="Y35" s="524"/>
      <c r="Z35" s="525"/>
      <c r="AA35" s="280" t="s">
        <v>66</v>
      </c>
      <c r="AB35" s="525"/>
      <c r="AC35" s="526"/>
      <c r="AD35" s="524"/>
      <c r="AE35" s="525"/>
      <c r="AF35" s="280" t="s">
        <v>66</v>
      </c>
      <c r="AG35" s="525"/>
      <c r="AH35" s="527"/>
    </row>
    <row r="36" spans="1:35" ht="19.5" customHeight="1">
      <c r="A36" s="279"/>
      <c r="B36" s="516"/>
      <c r="C36" s="528" t="s">
        <v>67</v>
      </c>
      <c r="D36" s="528"/>
      <c r="E36" s="528"/>
      <c r="F36" s="528"/>
      <c r="G36" s="528"/>
      <c r="H36" s="528"/>
      <c r="I36" s="530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2"/>
      <c r="Y36" s="517" t="s">
        <v>12</v>
      </c>
      <c r="Z36" s="518"/>
      <c r="AA36" s="518"/>
      <c r="AB36" s="518"/>
      <c r="AC36" s="519"/>
      <c r="AD36" s="517" t="s">
        <v>68</v>
      </c>
      <c r="AE36" s="518"/>
      <c r="AF36" s="518"/>
      <c r="AG36" s="518"/>
      <c r="AH36" s="520"/>
    </row>
    <row r="37" spans="1:35" ht="19.5" customHeight="1" thickBot="1">
      <c r="A37" s="282"/>
      <c r="B37" s="516"/>
      <c r="C37" s="529"/>
      <c r="D37" s="529"/>
      <c r="E37" s="529"/>
      <c r="F37" s="529"/>
      <c r="G37" s="529"/>
      <c r="H37" s="529"/>
      <c r="I37" s="533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  <c r="Y37" s="536"/>
      <c r="Z37" s="537"/>
      <c r="AA37" s="283" t="s">
        <v>66</v>
      </c>
      <c r="AB37" s="537"/>
      <c r="AC37" s="538"/>
      <c r="AD37" s="539"/>
      <c r="AE37" s="537"/>
      <c r="AF37" s="537"/>
      <c r="AG37" s="540" t="s">
        <v>41</v>
      </c>
      <c r="AH37" s="541"/>
    </row>
    <row r="38" spans="1:35" ht="18" customHeight="1" thickTop="1" thickBot="1">
      <c r="A38" s="542" t="s">
        <v>69</v>
      </c>
      <c r="B38" s="543"/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4"/>
    </row>
    <row r="39" spans="1:35" ht="18" customHeight="1" thickBot="1">
      <c r="A39" s="284" t="s">
        <v>70</v>
      </c>
      <c r="B39" s="285"/>
      <c r="C39" s="285"/>
      <c r="D39" s="286"/>
      <c r="E39" s="285"/>
      <c r="F39" s="285"/>
      <c r="G39" s="287"/>
      <c r="H39" s="285"/>
      <c r="I39" s="285"/>
      <c r="J39" s="285"/>
      <c r="K39" s="285"/>
      <c r="L39" s="285"/>
      <c r="M39" s="285"/>
      <c r="N39" s="285"/>
      <c r="O39" s="285"/>
      <c r="P39" s="285"/>
      <c r="Q39" s="288"/>
      <c r="R39" s="289" t="s">
        <v>71</v>
      </c>
      <c r="S39" s="285"/>
      <c r="T39" s="285"/>
      <c r="U39" s="286"/>
      <c r="V39" s="285"/>
      <c r="W39" s="290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2"/>
    </row>
    <row r="40" spans="1:35" ht="18" customHeight="1" thickBot="1">
      <c r="A40" s="284" t="s">
        <v>42</v>
      </c>
      <c r="B40" s="285"/>
      <c r="C40" s="285"/>
      <c r="D40" s="286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8"/>
      <c r="R40" s="293" t="s">
        <v>72</v>
      </c>
      <c r="S40" s="285"/>
      <c r="T40" s="285"/>
      <c r="U40" s="286"/>
      <c r="V40" s="285"/>
      <c r="W40" s="294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95"/>
    </row>
    <row r="41" spans="1:35" ht="18" customHeight="1" thickBot="1">
      <c r="A41" s="296" t="s">
        <v>73</v>
      </c>
      <c r="B41" s="297"/>
      <c r="C41" s="297"/>
      <c r="D41" s="298"/>
      <c r="E41" s="297"/>
      <c r="F41" s="297"/>
      <c r="G41" s="297"/>
      <c r="H41" s="297"/>
      <c r="I41" s="297"/>
      <c r="J41" s="299" t="s">
        <v>74</v>
      </c>
      <c r="K41" s="300"/>
      <c r="L41" s="300"/>
      <c r="M41" s="300"/>
      <c r="N41" s="301"/>
      <c r="O41" s="297"/>
      <c r="P41" s="299" t="s">
        <v>75</v>
      </c>
      <c r="Q41" s="300"/>
      <c r="R41" s="300"/>
      <c r="S41" s="300"/>
      <c r="T41" s="301"/>
      <c r="U41" s="298"/>
      <c r="V41" s="297"/>
      <c r="W41" s="299" t="s">
        <v>76</v>
      </c>
      <c r="X41" s="300"/>
      <c r="Y41" s="300"/>
      <c r="Z41" s="300"/>
      <c r="AA41" s="300"/>
      <c r="AB41" s="301"/>
      <c r="AC41" s="297"/>
      <c r="AD41" s="299" t="s">
        <v>77</v>
      </c>
      <c r="AE41" s="300"/>
      <c r="AF41" s="300"/>
      <c r="AG41" s="301"/>
      <c r="AH41" s="302"/>
    </row>
    <row r="42" spans="1:35" ht="14.25" thickTop="1" thickBot="1">
      <c r="A42" s="257"/>
      <c r="B42" s="257"/>
      <c r="C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</row>
    <row r="43" spans="1:35" ht="21" thickTop="1">
      <c r="A43" s="468" t="s">
        <v>34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70"/>
      <c r="AD43" s="132"/>
      <c r="AE43" s="132"/>
      <c r="AF43" s="132"/>
      <c r="AG43" s="132"/>
      <c r="AH43" s="133"/>
      <c r="AI43" s="134"/>
    </row>
    <row r="44" spans="1:35" ht="16.5" thickBot="1">
      <c r="A44" s="471" t="s">
        <v>81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3"/>
      <c r="AD44" s="135"/>
      <c r="AE44" s="135"/>
      <c r="AF44" s="135"/>
      <c r="AG44" s="135"/>
      <c r="AH44" s="136"/>
      <c r="AI44" s="134"/>
    </row>
    <row r="45" spans="1:35" ht="19.5" thickTop="1" thickBot="1">
      <c r="A45" s="137" t="s">
        <v>35</v>
      </c>
      <c r="B45" s="138"/>
      <c r="C45" s="138"/>
      <c r="D45" s="138"/>
      <c r="E45" s="138"/>
      <c r="F45" s="139"/>
      <c r="G45" s="474" t="str">
        <f>Spielplan!$F$1</f>
        <v>Staffel eintragen</v>
      </c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6"/>
      <c r="AD45" s="140"/>
      <c r="AE45" s="140"/>
      <c r="AF45" s="140"/>
      <c r="AG45" s="140"/>
      <c r="AH45" s="141"/>
      <c r="AI45" s="142"/>
    </row>
    <row r="46" spans="1:35" ht="19.5" thickTop="1" thickBot="1">
      <c r="A46" s="143" t="s">
        <v>78</v>
      </c>
      <c r="B46" s="144"/>
      <c r="C46" s="144"/>
      <c r="D46" s="144"/>
      <c r="E46" s="144"/>
      <c r="F46" s="145"/>
      <c r="G46" s="456" t="s">
        <v>79</v>
      </c>
      <c r="H46" s="457"/>
      <c r="I46" s="457"/>
      <c r="J46" s="457"/>
      <c r="K46" s="457"/>
      <c r="L46" s="457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9"/>
      <c r="AD46" s="140"/>
      <c r="AE46" s="140"/>
      <c r="AF46" s="140"/>
      <c r="AG46" s="140"/>
      <c r="AH46" s="141"/>
      <c r="AI46" s="142"/>
    </row>
    <row r="47" spans="1:35" ht="17.25" thickTop="1" thickBot="1">
      <c r="A47" s="146" t="s">
        <v>36</v>
      </c>
      <c r="B47" s="147"/>
      <c r="C47" s="147"/>
      <c r="D47" s="148"/>
      <c r="E47" s="149"/>
      <c r="F47" s="460" t="str">
        <f>Spielplan!$F$2</f>
        <v>Saison eintragen</v>
      </c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150" t="s">
        <v>37</v>
      </c>
      <c r="S47" s="150"/>
      <c r="T47" s="150"/>
      <c r="U47" s="151"/>
      <c r="V47" s="150"/>
      <c r="W47" s="462" t="str">
        <f>Spielplan!$J$4</f>
        <v>Spielort</v>
      </c>
      <c r="X47" s="463"/>
      <c r="Y47" s="463"/>
      <c r="Z47" s="463"/>
      <c r="AA47" s="463"/>
      <c r="AB47" s="463"/>
      <c r="AC47" s="464"/>
      <c r="AD47" s="152"/>
      <c r="AE47" s="152"/>
      <c r="AF47" s="152"/>
      <c r="AG47" s="152"/>
      <c r="AH47" s="153"/>
      <c r="AI47" s="134"/>
    </row>
    <row r="48" spans="1:35" ht="16.5" thickTop="1">
      <c r="A48" s="154" t="s">
        <v>8</v>
      </c>
      <c r="B48" s="155"/>
      <c r="C48" s="155"/>
      <c r="D48" s="156"/>
      <c r="E48" s="157"/>
      <c r="F48" s="465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158" t="s">
        <v>38</v>
      </c>
      <c r="S48" s="158"/>
      <c r="T48" s="158"/>
      <c r="U48" s="159"/>
      <c r="V48" s="158"/>
      <c r="W48" s="466" t="str">
        <f>Spielplan!$I$4</f>
        <v>Datum</v>
      </c>
      <c r="X48" s="467"/>
      <c r="Y48" s="467"/>
      <c r="Z48" s="467"/>
      <c r="AA48" s="467"/>
      <c r="AB48" s="160"/>
      <c r="AC48" s="160"/>
      <c r="AD48" s="161"/>
      <c r="AE48" s="161"/>
      <c r="AF48" s="162"/>
      <c r="AG48" s="162"/>
      <c r="AH48" s="163"/>
      <c r="AI48" s="134"/>
    </row>
    <row r="49" spans="1:35" ht="15.75">
      <c r="A49" s="154" t="s">
        <v>39</v>
      </c>
      <c r="B49" s="155"/>
      <c r="C49" s="155"/>
      <c r="D49" s="156"/>
      <c r="E49" s="157"/>
      <c r="F49" s="465" t="str">
        <f>Spielplan!$J$7</f>
        <v>Mannschaft 5</v>
      </c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164" t="s">
        <v>40</v>
      </c>
      <c r="S49" s="164"/>
      <c r="T49" s="164"/>
      <c r="U49" s="165"/>
      <c r="V49" s="166"/>
      <c r="W49" s="477">
        <f>Spielplan!$C$7</f>
        <v>0.41666666666666669</v>
      </c>
      <c r="X49" s="478"/>
      <c r="Y49" s="478"/>
      <c r="Z49" s="478"/>
      <c r="AA49" s="167" t="s">
        <v>41</v>
      </c>
      <c r="AB49" s="168"/>
      <c r="AC49" s="169"/>
      <c r="AD49" s="479"/>
      <c r="AE49" s="479"/>
      <c r="AF49" s="479"/>
      <c r="AG49" s="479"/>
      <c r="AH49" s="480"/>
      <c r="AI49" s="134"/>
    </row>
    <row r="50" spans="1:35" ht="15.75">
      <c r="A50" s="154" t="s">
        <v>42</v>
      </c>
      <c r="B50" s="155"/>
      <c r="C50" s="155"/>
      <c r="D50" s="156"/>
      <c r="E50" s="157"/>
      <c r="F50" s="465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164" t="s">
        <v>43</v>
      </c>
      <c r="S50" s="164"/>
      <c r="T50" s="164"/>
      <c r="U50" s="165"/>
      <c r="V50" s="166"/>
      <c r="W50" s="481">
        <f>Spielplan!$D$6</f>
        <v>1</v>
      </c>
      <c r="X50" s="482"/>
      <c r="Y50" s="170"/>
      <c r="Z50" s="170"/>
      <c r="AA50" s="170"/>
      <c r="AB50" s="171" t="s">
        <v>44</v>
      </c>
      <c r="AC50" s="168"/>
      <c r="AD50" s="483">
        <f>Spielplan!$E$7</f>
        <v>2</v>
      </c>
      <c r="AE50" s="482"/>
      <c r="AF50" s="170"/>
      <c r="AG50" s="170"/>
      <c r="AH50" s="172"/>
      <c r="AI50" s="134"/>
    </row>
    <row r="51" spans="1:35" ht="16.5" thickBot="1">
      <c r="A51" s="173" t="s">
        <v>45</v>
      </c>
      <c r="B51" s="174"/>
      <c r="C51" s="174"/>
      <c r="D51" s="175"/>
      <c r="E51" s="176"/>
      <c r="F51" s="484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6"/>
      <c r="R51" s="158" t="s">
        <v>46</v>
      </c>
      <c r="S51" s="177"/>
      <c r="T51" s="177"/>
      <c r="U51" s="178"/>
      <c r="V51" s="179"/>
      <c r="W51" s="487">
        <f>Spielplan!$F$7</f>
        <v>2</v>
      </c>
      <c r="X51" s="488"/>
      <c r="Y51" s="180"/>
      <c r="Z51" s="180"/>
      <c r="AA51" s="180"/>
      <c r="AB51" s="180"/>
      <c r="AC51" s="180"/>
      <c r="AD51" s="180"/>
      <c r="AE51" s="180"/>
      <c r="AF51" s="180"/>
      <c r="AG51" s="180"/>
      <c r="AH51" s="181"/>
      <c r="AI51" s="134"/>
    </row>
    <row r="52" spans="1:35" ht="16.5" thickTop="1" thickBot="1">
      <c r="A52" s="489" t="s">
        <v>47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182" t="s">
        <v>48</v>
      </c>
      <c r="P52" s="183" t="s">
        <v>49</v>
      </c>
      <c r="Q52" s="184" t="s">
        <v>50</v>
      </c>
      <c r="R52" s="489" t="s">
        <v>51</v>
      </c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1"/>
      <c r="AF52" s="182" t="s">
        <v>48</v>
      </c>
      <c r="AG52" s="183" t="s">
        <v>49</v>
      </c>
      <c r="AH52" s="184" t="s">
        <v>50</v>
      </c>
      <c r="AI52" s="134"/>
    </row>
    <row r="53" spans="1:35" ht="21" thickBot="1">
      <c r="A53" s="492" t="str">
        <f>Spielplan!$G$7</f>
        <v>Mannschaft 3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185"/>
      <c r="P53" s="186"/>
      <c r="Q53" s="187"/>
      <c r="R53" s="492" t="str">
        <f>Spielplan!$I$7</f>
        <v>Mannschaft 4</v>
      </c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4"/>
      <c r="AF53" s="185"/>
      <c r="AG53" s="186"/>
      <c r="AH53" s="187"/>
      <c r="AI53" s="134"/>
    </row>
    <row r="54" spans="1:35" ht="26.25" thickTop="1" thickBot="1">
      <c r="A54" s="188" t="s">
        <v>52</v>
      </c>
      <c r="B54" s="189" t="s">
        <v>53</v>
      </c>
      <c r="C54" s="190" t="s">
        <v>54</v>
      </c>
      <c r="D54" s="191"/>
      <c r="E54" s="192" t="s">
        <v>55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4"/>
      <c r="P54" s="195"/>
      <c r="Q54" s="196"/>
      <c r="R54" s="188" t="s">
        <v>52</v>
      </c>
      <c r="S54" s="189" t="s">
        <v>53</v>
      </c>
      <c r="T54" s="190" t="s">
        <v>54</v>
      </c>
      <c r="U54" s="191"/>
      <c r="V54" s="192" t="s">
        <v>55</v>
      </c>
      <c r="W54" s="193"/>
      <c r="X54" s="193"/>
      <c r="Y54" s="193"/>
      <c r="Z54" s="193"/>
      <c r="AA54" s="193"/>
      <c r="AB54" s="193"/>
      <c r="AC54" s="193"/>
      <c r="AD54" s="193"/>
      <c r="AE54" s="193"/>
      <c r="AF54" s="194"/>
      <c r="AG54" s="195"/>
      <c r="AH54" s="196"/>
      <c r="AI54" s="134"/>
    </row>
    <row r="55" spans="1:35" ht="16.5" thickTop="1">
      <c r="A55" s="207"/>
      <c r="B55" s="208"/>
      <c r="C55" s="209"/>
      <c r="D55" s="210"/>
      <c r="E55" s="495"/>
      <c r="F55" s="496"/>
      <c r="G55" s="496"/>
      <c r="H55" s="496"/>
      <c r="I55" s="496"/>
      <c r="J55" s="496"/>
      <c r="K55" s="496"/>
      <c r="L55" s="496"/>
      <c r="M55" s="496"/>
      <c r="N55" s="497"/>
      <c r="O55" s="211"/>
      <c r="P55" s="212"/>
      <c r="Q55" s="213"/>
      <c r="R55" s="207"/>
      <c r="S55" s="214"/>
      <c r="T55" s="209"/>
      <c r="U55" s="210"/>
      <c r="V55" s="495"/>
      <c r="W55" s="496"/>
      <c r="X55" s="496"/>
      <c r="Y55" s="496"/>
      <c r="Z55" s="496"/>
      <c r="AA55" s="496"/>
      <c r="AB55" s="496"/>
      <c r="AC55" s="496"/>
      <c r="AD55" s="496"/>
      <c r="AE55" s="497"/>
      <c r="AF55" s="211"/>
      <c r="AG55" s="212"/>
      <c r="AH55" s="213"/>
      <c r="AI55" s="134"/>
    </row>
    <row r="56" spans="1:35" ht="15.75">
      <c r="A56" s="215"/>
      <c r="B56" s="208"/>
      <c r="C56" s="216"/>
      <c r="D56" s="165"/>
      <c r="E56" s="498"/>
      <c r="F56" s="499"/>
      <c r="G56" s="499"/>
      <c r="H56" s="499"/>
      <c r="I56" s="499"/>
      <c r="J56" s="499"/>
      <c r="K56" s="499"/>
      <c r="L56" s="499"/>
      <c r="M56" s="499"/>
      <c r="N56" s="500"/>
      <c r="O56" s="217"/>
      <c r="P56" s="218"/>
      <c r="Q56" s="219"/>
      <c r="R56" s="215"/>
      <c r="S56" s="208"/>
      <c r="T56" s="216"/>
      <c r="U56" s="165"/>
      <c r="V56" s="498"/>
      <c r="W56" s="499"/>
      <c r="X56" s="499"/>
      <c r="Y56" s="499"/>
      <c r="Z56" s="499"/>
      <c r="AA56" s="499"/>
      <c r="AB56" s="499"/>
      <c r="AC56" s="499"/>
      <c r="AD56" s="499"/>
      <c r="AE56" s="500"/>
      <c r="AF56" s="217"/>
      <c r="AG56" s="218"/>
      <c r="AH56" s="219"/>
      <c r="AI56" s="134"/>
    </row>
    <row r="57" spans="1:35" ht="18">
      <c r="A57" s="215"/>
      <c r="B57" s="208"/>
      <c r="C57" s="220"/>
      <c r="D57" s="165"/>
      <c r="E57" s="498"/>
      <c r="F57" s="499"/>
      <c r="G57" s="499"/>
      <c r="H57" s="499"/>
      <c r="I57" s="499"/>
      <c r="J57" s="499"/>
      <c r="K57" s="499"/>
      <c r="L57" s="499"/>
      <c r="M57" s="499"/>
      <c r="N57" s="500"/>
      <c r="O57" s="217"/>
      <c r="P57" s="221"/>
      <c r="Q57" s="219"/>
      <c r="R57" s="215"/>
      <c r="S57" s="208"/>
      <c r="T57" s="220"/>
      <c r="U57" s="165"/>
      <c r="V57" s="498"/>
      <c r="W57" s="499"/>
      <c r="X57" s="499"/>
      <c r="Y57" s="499"/>
      <c r="Z57" s="499"/>
      <c r="AA57" s="499"/>
      <c r="AB57" s="499"/>
      <c r="AC57" s="499"/>
      <c r="AD57" s="499"/>
      <c r="AE57" s="500"/>
      <c r="AF57" s="217"/>
      <c r="AG57" s="221"/>
      <c r="AH57" s="219"/>
      <c r="AI57" s="134"/>
    </row>
    <row r="58" spans="1:35" ht="18">
      <c r="A58" s="215"/>
      <c r="B58" s="208"/>
      <c r="C58" s="222"/>
      <c r="D58" s="165"/>
      <c r="E58" s="498"/>
      <c r="F58" s="499"/>
      <c r="G58" s="499"/>
      <c r="H58" s="499"/>
      <c r="I58" s="499"/>
      <c r="J58" s="499"/>
      <c r="K58" s="499"/>
      <c r="L58" s="499"/>
      <c r="M58" s="499"/>
      <c r="N58" s="500"/>
      <c r="O58" s="217"/>
      <c r="P58" s="221"/>
      <c r="Q58" s="219"/>
      <c r="R58" s="215"/>
      <c r="S58" s="208"/>
      <c r="T58" s="222"/>
      <c r="U58" s="165"/>
      <c r="V58" s="498"/>
      <c r="W58" s="499"/>
      <c r="X58" s="499"/>
      <c r="Y58" s="499"/>
      <c r="Z58" s="499"/>
      <c r="AA58" s="499"/>
      <c r="AB58" s="499"/>
      <c r="AC58" s="499"/>
      <c r="AD58" s="499"/>
      <c r="AE58" s="500"/>
      <c r="AF58" s="217"/>
      <c r="AG58" s="221"/>
      <c r="AH58" s="219"/>
      <c r="AI58" s="134"/>
    </row>
    <row r="59" spans="1:35" ht="18">
      <c r="A59" s="215"/>
      <c r="B59" s="208"/>
      <c r="C59" s="223"/>
      <c r="D59" s="165"/>
      <c r="E59" s="498"/>
      <c r="F59" s="499"/>
      <c r="G59" s="499"/>
      <c r="H59" s="499"/>
      <c r="I59" s="499"/>
      <c r="J59" s="499"/>
      <c r="K59" s="499"/>
      <c r="L59" s="499"/>
      <c r="M59" s="499"/>
      <c r="N59" s="500"/>
      <c r="O59" s="217"/>
      <c r="P59" s="224"/>
      <c r="Q59" s="219"/>
      <c r="R59" s="215"/>
      <c r="S59" s="208"/>
      <c r="T59" s="223"/>
      <c r="U59" s="165"/>
      <c r="V59" s="498"/>
      <c r="W59" s="499"/>
      <c r="X59" s="499"/>
      <c r="Y59" s="499"/>
      <c r="Z59" s="499"/>
      <c r="AA59" s="499"/>
      <c r="AB59" s="499"/>
      <c r="AC59" s="499"/>
      <c r="AD59" s="499"/>
      <c r="AE59" s="500"/>
      <c r="AF59" s="217"/>
      <c r="AG59" s="224"/>
      <c r="AH59" s="219"/>
      <c r="AI59" s="134"/>
    </row>
    <row r="60" spans="1:35" ht="18">
      <c r="A60" s="215"/>
      <c r="B60" s="208"/>
      <c r="C60" s="222"/>
      <c r="D60" s="165"/>
      <c r="E60" s="498"/>
      <c r="F60" s="499"/>
      <c r="G60" s="499"/>
      <c r="H60" s="499"/>
      <c r="I60" s="499"/>
      <c r="J60" s="499"/>
      <c r="K60" s="499"/>
      <c r="L60" s="499"/>
      <c r="M60" s="499"/>
      <c r="N60" s="500"/>
      <c r="O60" s="217"/>
      <c r="P60" s="221"/>
      <c r="Q60" s="219"/>
      <c r="R60" s="215"/>
      <c r="S60" s="208"/>
      <c r="T60" s="222"/>
      <c r="U60" s="165"/>
      <c r="V60" s="498"/>
      <c r="W60" s="499"/>
      <c r="X60" s="499"/>
      <c r="Y60" s="499"/>
      <c r="Z60" s="499"/>
      <c r="AA60" s="499"/>
      <c r="AB60" s="499"/>
      <c r="AC60" s="499"/>
      <c r="AD60" s="499"/>
      <c r="AE60" s="500"/>
      <c r="AF60" s="217"/>
      <c r="AG60" s="221"/>
      <c r="AH60" s="219"/>
      <c r="AI60" s="134"/>
    </row>
    <row r="61" spans="1:35" ht="18">
      <c r="A61" s="215"/>
      <c r="B61" s="208"/>
      <c r="C61" s="222"/>
      <c r="D61" s="165"/>
      <c r="E61" s="498"/>
      <c r="F61" s="499"/>
      <c r="G61" s="499"/>
      <c r="H61" s="499"/>
      <c r="I61" s="499"/>
      <c r="J61" s="499"/>
      <c r="K61" s="499"/>
      <c r="L61" s="499"/>
      <c r="M61" s="499"/>
      <c r="N61" s="500"/>
      <c r="O61" s="217"/>
      <c r="P61" s="221"/>
      <c r="Q61" s="219"/>
      <c r="R61" s="215"/>
      <c r="S61" s="208"/>
      <c r="T61" s="222"/>
      <c r="U61" s="165"/>
      <c r="V61" s="498"/>
      <c r="W61" s="499"/>
      <c r="X61" s="499"/>
      <c r="Y61" s="499"/>
      <c r="Z61" s="499"/>
      <c r="AA61" s="499"/>
      <c r="AB61" s="499"/>
      <c r="AC61" s="499"/>
      <c r="AD61" s="499"/>
      <c r="AE61" s="500"/>
      <c r="AF61" s="217"/>
      <c r="AG61" s="221"/>
      <c r="AH61" s="219"/>
      <c r="AI61" s="134"/>
    </row>
    <row r="62" spans="1:35" ht="18">
      <c r="A62" s="215"/>
      <c r="B62" s="208"/>
      <c r="C62" s="222"/>
      <c r="D62" s="165"/>
      <c r="E62" s="498"/>
      <c r="F62" s="499"/>
      <c r="G62" s="499"/>
      <c r="H62" s="499"/>
      <c r="I62" s="499"/>
      <c r="J62" s="499"/>
      <c r="K62" s="499"/>
      <c r="L62" s="499"/>
      <c r="M62" s="499"/>
      <c r="N62" s="500"/>
      <c r="O62" s="217"/>
      <c r="P62" s="221"/>
      <c r="Q62" s="219"/>
      <c r="R62" s="215"/>
      <c r="S62" s="208"/>
      <c r="T62" s="222"/>
      <c r="U62" s="165"/>
      <c r="V62" s="498"/>
      <c r="W62" s="499"/>
      <c r="X62" s="499"/>
      <c r="Y62" s="499"/>
      <c r="Z62" s="499"/>
      <c r="AA62" s="499"/>
      <c r="AB62" s="499"/>
      <c r="AC62" s="499"/>
      <c r="AD62" s="499"/>
      <c r="AE62" s="500"/>
      <c r="AF62" s="217"/>
      <c r="AG62" s="221"/>
      <c r="AH62" s="219"/>
      <c r="AI62" s="134"/>
    </row>
    <row r="63" spans="1:35" ht="18">
      <c r="A63" s="215"/>
      <c r="B63" s="208"/>
      <c r="C63" s="222"/>
      <c r="D63" s="165"/>
      <c r="E63" s="498"/>
      <c r="F63" s="499"/>
      <c r="G63" s="499"/>
      <c r="H63" s="499"/>
      <c r="I63" s="499"/>
      <c r="J63" s="499"/>
      <c r="K63" s="499"/>
      <c r="L63" s="499"/>
      <c r="M63" s="499"/>
      <c r="N63" s="500"/>
      <c r="O63" s="217"/>
      <c r="P63" s="225"/>
      <c r="Q63" s="226"/>
      <c r="R63" s="215"/>
      <c r="S63" s="208"/>
      <c r="T63" s="222"/>
      <c r="U63" s="165"/>
      <c r="V63" s="498"/>
      <c r="W63" s="499"/>
      <c r="X63" s="499"/>
      <c r="Y63" s="499"/>
      <c r="Z63" s="499"/>
      <c r="AA63" s="499"/>
      <c r="AB63" s="499"/>
      <c r="AC63" s="499"/>
      <c r="AD63" s="499"/>
      <c r="AE63" s="500"/>
      <c r="AF63" s="217"/>
      <c r="AG63" s="225"/>
      <c r="AH63" s="226"/>
      <c r="AI63" s="134"/>
    </row>
    <row r="64" spans="1:35" ht="16.5" thickBot="1">
      <c r="A64" s="227"/>
      <c r="B64" s="228"/>
      <c r="C64" s="229"/>
      <c r="D64" s="178"/>
      <c r="E64" s="501"/>
      <c r="F64" s="502"/>
      <c r="G64" s="502"/>
      <c r="H64" s="502"/>
      <c r="I64" s="502"/>
      <c r="J64" s="502"/>
      <c r="K64" s="502"/>
      <c r="L64" s="502"/>
      <c r="M64" s="502"/>
      <c r="N64" s="503"/>
      <c r="O64" s="230"/>
      <c r="P64" s="231"/>
      <c r="Q64" s="232"/>
      <c r="R64" s="227"/>
      <c r="S64" s="228"/>
      <c r="T64" s="229"/>
      <c r="U64" s="178"/>
      <c r="V64" s="501"/>
      <c r="W64" s="502"/>
      <c r="X64" s="502"/>
      <c r="Y64" s="502"/>
      <c r="Z64" s="502"/>
      <c r="AA64" s="502"/>
      <c r="AB64" s="502"/>
      <c r="AC64" s="502"/>
      <c r="AD64" s="502"/>
      <c r="AE64" s="503"/>
      <c r="AF64" s="230"/>
      <c r="AG64" s="231"/>
      <c r="AH64" s="232"/>
      <c r="AI64" s="134"/>
    </row>
    <row r="65" spans="1:35" ht="13.5" thickTop="1">
      <c r="A65" s="233" t="s">
        <v>56</v>
      </c>
      <c r="B65" s="234"/>
      <c r="C65" s="235"/>
      <c r="D65" s="148">
        <f>D64+1</f>
        <v>1</v>
      </c>
      <c r="E65" s="495"/>
      <c r="F65" s="496"/>
      <c r="G65" s="496"/>
      <c r="H65" s="496"/>
      <c r="I65" s="496"/>
      <c r="J65" s="496"/>
      <c r="K65" s="496"/>
      <c r="L65" s="496"/>
      <c r="M65" s="496"/>
      <c r="N65" s="497"/>
      <c r="O65" s="211"/>
      <c r="P65" s="236"/>
      <c r="Q65" s="237"/>
      <c r="R65" s="233" t="s">
        <v>56</v>
      </c>
      <c r="S65" s="234"/>
      <c r="T65" s="235"/>
      <c r="U65" s="148">
        <f>U64+1</f>
        <v>1</v>
      </c>
      <c r="V65" s="495"/>
      <c r="W65" s="496"/>
      <c r="X65" s="496"/>
      <c r="Y65" s="496"/>
      <c r="Z65" s="496"/>
      <c r="AA65" s="496"/>
      <c r="AB65" s="496"/>
      <c r="AC65" s="496"/>
      <c r="AD65" s="496"/>
      <c r="AE65" s="497"/>
      <c r="AF65" s="211"/>
      <c r="AG65" s="236"/>
      <c r="AH65" s="237"/>
      <c r="AI65" s="134"/>
    </row>
    <row r="66" spans="1:35" ht="13.5" thickBot="1">
      <c r="A66" s="238" t="s">
        <v>57</v>
      </c>
      <c r="B66" s="239"/>
      <c r="C66" s="240"/>
      <c r="D66" s="175">
        <f>D65+1</f>
        <v>2</v>
      </c>
      <c r="E66" s="504"/>
      <c r="F66" s="505"/>
      <c r="G66" s="505"/>
      <c r="H66" s="505"/>
      <c r="I66" s="505"/>
      <c r="J66" s="505"/>
      <c r="K66" s="505"/>
      <c r="L66" s="505"/>
      <c r="M66" s="505"/>
      <c r="N66" s="506"/>
      <c r="O66" s="241"/>
      <c r="P66" s="242"/>
      <c r="Q66" s="243"/>
      <c r="R66" s="238" t="s">
        <v>57</v>
      </c>
      <c r="S66" s="239"/>
      <c r="T66" s="240"/>
      <c r="U66" s="175">
        <f>U65+1</f>
        <v>2</v>
      </c>
      <c r="V66" s="504"/>
      <c r="W66" s="505"/>
      <c r="X66" s="505"/>
      <c r="Y66" s="505"/>
      <c r="Z66" s="505"/>
      <c r="AA66" s="505"/>
      <c r="AB66" s="505"/>
      <c r="AC66" s="505"/>
      <c r="AD66" s="505"/>
      <c r="AE66" s="506"/>
      <c r="AF66" s="241"/>
      <c r="AG66" s="242"/>
      <c r="AH66" s="243"/>
      <c r="AI66" s="134"/>
    </row>
    <row r="67" spans="1:35" ht="19.5" customHeight="1" thickTop="1" thickBot="1">
      <c r="A67" s="305" t="s">
        <v>58</v>
      </c>
      <c r="B67" s="244"/>
      <c r="C67" s="306"/>
      <c r="D67" s="307"/>
      <c r="E67" s="306"/>
      <c r="F67" s="306"/>
      <c r="G67" s="245"/>
      <c r="H67" s="308" t="s">
        <v>59</v>
      </c>
      <c r="I67" s="246"/>
      <c r="J67" s="308" t="s">
        <v>16</v>
      </c>
      <c r="K67" s="310"/>
      <c r="L67" s="507" t="s">
        <v>60</v>
      </c>
      <c r="M67" s="508"/>
      <c r="N67" s="508"/>
      <c r="O67" s="308" t="s">
        <v>15</v>
      </c>
      <c r="P67" s="309"/>
      <c r="Q67" s="311" t="s">
        <v>16</v>
      </c>
      <c r="R67" s="312"/>
      <c r="S67" s="509" t="s">
        <v>61</v>
      </c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1"/>
      <c r="AI67" s="134"/>
    </row>
    <row r="68" spans="1:35" ht="13.5" thickBot="1">
      <c r="A68" s="322"/>
      <c r="B68" s="333" t="s">
        <v>80</v>
      </c>
      <c r="C68" s="323"/>
      <c r="D68" s="324"/>
      <c r="E68" s="323"/>
      <c r="F68" s="323"/>
      <c r="G68" s="325"/>
      <c r="H68" s="326"/>
      <c r="I68" s="327"/>
      <c r="J68" s="326"/>
      <c r="K68" s="328"/>
      <c r="L68" s="329"/>
      <c r="M68" s="329"/>
      <c r="N68" s="329"/>
      <c r="O68" s="326"/>
      <c r="P68" s="328"/>
      <c r="Q68" s="326"/>
      <c r="R68" s="330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2"/>
      <c r="AI68" s="134"/>
    </row>
    <row r="69" spans="1:35" ht="15">
      <c r="A69" s="512" t="s">
        <v>62</v>
      </c>
      <c r="B69" s="313"/>
      <c r="C69" s="314" t="s">
        <v>15</v>
      </c>
      <c r="D69" s="161"/>
      <c r="E69" s="315"/>
      <c r="F69" s="316"/>
      <c r="G69" s="316"/>
      <c r="H69" s="316"/>
      <c r="I69" s="317"/>
      <c r="J69" s="318"/>
      <c r="K69" s="316"/>
      <c r="L69" s="316"/>
      <c r="M69" s="316"/>
      <c r="N69" s="317"/>
      <c r="O69" s="318"/>
      <c r="P69" s="316"/>
      <c r="Q69" s="316"/>
      <c r="R69" s="316"/>
      <c r="S69" s="317"/>
      <c r="T69" s="318"/>
      <c r="U69" s="319"/>
      <c r="V69" s="316"/>
      <c r="W69" s="316"/>
      <c r="X69" s="316"/>
      <c r="Y69" s="320"/>
      <c r="Z69" s="318"/>
      <c r="AA69" s="316"/>
      <c r="AB69" s="316"/>
      <c r="AC69" s="316"/>
      <c r="AD69" s="317"/>
      <c r="AE69" s="318"/>
      <c r="AF69" s="316"/>
      <c r="AG69" s="316"/>
      <c r="AH69" s="321"/>
    </row>
    <row r="70" spans="1:35" ht="15.75" thickBot="1">
      <c r="A70" s="513"/>
      <c r="B70" s="258"/>
      <c r="C70" s="259" t="s">
        <v>16</v>
      </c>
      <c r="D70" s="260"/>
      <c r="E70" s="261"/>
      <c r="F70" s="262"/>
      <c r="G70" s="262"/>
      <c r="H70" s="262"/>
      <c r="I70" s="263"/>
      <c r="J70" s="264"/>
      <c r="K70" s="262"/>
      <c r="L70" s="262"/>
      <c r="M70" s="262"/>
      <c r="N70" s="263"/>
      <c r="O70" s="264"/>
      <c r="P70" s="262"/>
      <c r="Q70" s="262"/>
      <c r="R70" s="262"/>
      <c r="S70" s="263"/>
      <c r="T70" s="264"/>
      <c r="U70" s="265"/>
      <c r="V70" s="262"/>
      <c r="W70" s="262"/>
      <c r="X70" s="262"/>
      <c r="Y70" s="266"/>
      <c r="Z70" s="264"/>
      <c r="AA70" s="262"/>
      <c r="AB70" s="262"/>
      <c r="AC70" s="262"/>
      <c r="AD70" s="263"/>
      <c r="AE70" s="264"/>
      <c r="AF70" s="262"/>
      <c r="AG70" s="262"/>
      <c r="AH70" s="267"/>
    </row>
    <row r="71" spans="1:35" ht="15">
      <c r="A71" s="514" t="s">
        <v>63</v>
      </c>
      <c r="B71" s="247"/>
      <c r="C71" s="248" t="s">
        <v>15</v>
      </c>
      <c r="D71" s="249"/>
      <c r="E71" s="250"/>
      <c r="F71" s="251"/>
      <c r="G71" s="251"/>
      <c r="H71" s="251"/>
      <c r="I71" s="252"/>
      <c r="J71" s="253"/>
      <c r="K71" s="251"/>
      <c r="L71" s="251"/>
      <c r="M71" s="251"/>
      <c r="N71" s="252"/>
      <c r="O71" s="253"/>
      <c r="P71" s="251"/>
      <c r="Q71" s="251"/>
      <c r="R71" s="251"/>
      <c r="S71" s="252"/>
      <c r="T71" s="253"/>
      <c r="U71" s="254"/>
      <c r="V71" s="251"/>
      <c r="W71" s="251"/>
      <c r="X71" s="251"/>
      <c r="Y71" s="255"/>
      <c r="Z71" s="253"/>
      <c r="AA71" s="251"/>
      <c r="AB71" s="251"/>
      <c r="AC71" s="251"/>
      <c r="AD71" s="252"/>
      <c r="AE71" s="253"/>
      <c r="AF71" s="251"/>
      <c r="AG71" s="251"/>
      <c r="AH71" s="256"/>
    </row>
    <row r="72" spans="1:35" ht="15.75" thickBot="1">
      <c r="A72" s="513"/>
      <c r="B72" s="258"/>
      <c r="C72" s="259" t="s">
        <v>16</v>
      </c>
      <c r="D72" s="260"/>
      <c r="E72" s="261"/>
      <c r="F72" s="262"/>
      <c r="G72" s="262"/>
      <c r="H72" s="262"/>
      <c r="I72" s="263"/>
      <c r="J72" s="264"/>
      <c r="K72" s="262"/>
      <c r="L72" s="262"/>
      <c r="M72" s="262"/>
      <c r="N72" s="263"/>
      <c r="O72" s="264"/>
      <c r="P72" s="262"/>
      <c r="Q72" s="262"/>
      <c r="R72" s="262"/>
      <c r="S72" s="263"/>
      <c r="T72" s="264"/>
      <c r="U72" s="265"/>
      <c r="V72" s="262"/>
      <c r="W72" s="262"/>
      <c r="X72" s="262"/>
      <c r="Y72" s="266"/>
      <c r="Z72" s="264"/>
      <c r="AA72" s="262"/>
      <c r="AB72" s="262"/>
      <c r="AC72" s="262"/>
      <c r="AD72" s="263"/>
      <c r="AE72" s="264"/>
      <c r="AF72" s="262"/>
      <c r="AG72" s="262"/>
      <c r="AH72" s="267"/>
    </row>
    <row r="73" spans="1:35" ht="15">
      <c r="A73" s="514" t="s">
        <v>64</v>
      </c>
      <c r="B73" s="247"/>
      <c r="C73" s="248" t="s">
        <v>15</v>
      </c>
      <c r="D73" s="249"/>
      <c r="E73" s="250"/>
      <c r="F73" s="251"/>
      <c r="G73" s="251"/>
      <c r="H73" s="251"/>
      <c r="I73" s="252"/>
      <c r="J73" s="253"/>
      <c r="K73" s="251"/>
      <c r="L73" s="251"/>
      <c r="M73" s="251"/>
      <c r="N73" s="252"/>
      <c r="O73" s="253"/>
      <c r="P73" s="251"/>
      <c r="Q73" s="251"/>
      <c r="R73" s="251"/>
      <c r="S73" s="252"/>
      <c r="T73" s="253"/>
      <c r="U73" s="254"/>
      <c r="V73" s="251"/>
      <c r="W73" s="251"/>
      <c r="X73" s="251"/>
      <c r="Y73" s="255"/>
      <c r="Z73" s="253"/>
      <c r="AA73" s="251"/>
      <c r="AB73" s="251"/>
      <c r="AC73" s="251"/>
      <c r="AD73" s="252"/>
      <c r="AE73" s="253"/>
      <c r="AF73" s="251"/>
      <c r="AG73" s="251"/>
      <c r="AH73" s="256"/>
    </row>
    <row r="74" spans="1:35" ht="15.75" thickBot="1">
      <c r="A74" s="513"/>
      <c r="B74" s="258"/>
      <c r="C74" s="268" t="s">
        <v>16</v>
      </c>
      <c r="D74" s="177"/>
      <c r="E74" s="269"/>
      <c r="F74" s="270"/>
      <c r="G74" s="270"/>
      <c r="H74" s="270"/>
      <c r="I74" s="271"/>
      <c r="J74" s="272"/>
      <c r="K74" s="270"/>
      <c r="L74" s="270"/>
      <c r="M74" s="270"/>
      <c r="N74" s="271"/>
      <c r="O74" s="272"/>
      <c r="P74" s="270"/>
      <c r="Q74" s="270"/>
      <c r="R74" s="270"/>
      <c r="S74" s="271"/>
      <c r="T74" s="272"/>
      <c r="U74" s="273"/>
      <c r="V74" s="270"/>
      <c r="W74" s="270"/>
      <c r="X74" s="270"/>
      <c r="Y74" s="274"/>
      <c r="Z74" s="272"/>
      <c r="AA74" s="270"/>
      <c r="AB74" s="270"/>
      <c r="AC74" s="270"/>
      <c r="AD74" s="271"/>
      <c r="AE74" s="272"/>
      <c r="AF74" s="270"/>
      <c r="AG74" s="270"/>
      <c r="AH74" s="275"/>
    </row>
    <row r="75" spans="1:35">
      <c r="A75" s="276"/>
      <c r="B75" s="515"/>
      <c r="C75" s="277"/>
      <c r="D75" s="249"/>
      <c r="E75" s="249"/>
      <c r="F75" s="249"/>
      <c r="G75" s="249"/>
      <c r="H75" s="278"/>
      <c r="I75" s="517" t="s">
        <v>62</v>
      </c>
      <c r="J75" s="518"/>
      <c r="K75" s="518"/>
      <c r="L75" s="518"/>
      <c r="M75" s="519"/>
      <c r="N75" s="517" t="s">
        <v>63</v>
      </c>
      <c r="O75" s="518"/>
      <c r="P75" s="518"/>
      <c r="Q75" s="518"/>
      <c r="R75" s="519"/>
      <c r="S75" s="517" t="s">
        <v>64</v>
      </c>
      <c r="T75" s="518"/>
      <c r="U75" s="518"/>
      <c r="V75" s="518"/>
      <c r="W75" s="518"/>
      <c r="X75" s="519"/>
      <c r="Y75" s="517" t="s">
        <v>13</v>
      </c>
      <c r="Z75" s="518"/>
      <c r="AA75" s="518"/>
      <c r="AB75" s="518"/>
      <c r="AC75" s="519"/>
      <c r="AD75" s="517" t="s">
        <v>31</v>
      </c>
      <c r="AE75" s="518"/>
      <c r="AF75" s="518"/>
      <c r="AG75" s="518"/>
      <c r="AH75" s="520"/>
    </row>
    <row r="76" spans="1:35" ht="18.75" thickBot="1">
      <c r="A76" s="279"/>
      <c r="B76" s="516"/>
      <c r="C76" s="521" t="s">
        <v>65</v>
      </c>
      <c r="D76" s="522"/>
      <c r="E76" s="522"/>
      <c r="F76" s="522"/>
      <c r="G76" s="522"/>
      <c r="H76" s="523"/>
      <c r="I76" s="524"/>
      <c r="J76" s="525"/>
      <c r="K76" s="280" t="s">
        <v>66</v>
      </c>
      <c r="L76" s="525"/>
      <c r="M76" s="526"/>
      <c r="N76" s="524"/>
      <c r="O76" s="525"/>
      <c r="P76" s="280" t="s">
        <v>66</v>
      </c>
      <c r="Q76" s="525"/>
      <c r="R76" s="526"/>
      <c r="S76" s="524"/>
      <c r="T76" s="525"/>
      <c r="U76" s="281"/>
      <c r="V76" s="280" t="s">
        <v>66</v>
      </c>
      <c r="W76" s="525"/>
      <c r="X76" s="526"/>
      <c r="Y76" s="524"/>
      <c r="Z76" s="525"/>
      <c r="AA76" s="280" t="s">
        <v>66</v>
      </c>
      <c r="AB76" s="525"/>
      <c r="AC76" s="526"/>
      <c r="AD76" s="524"/>
      <c r="AE76" s="525"/>
      <c r="AF76" s="280" t="s">
        <v>66</v>
      </c>
      <c r="AG76" s="525"/>
      <c r="AH76" s="527"/>
    </row>
    <row r="77" spans="1:35">
      <c r="A77" s="279"/>
      <c r="B77" s="516"/>
      <c r="C77" s="528" t="s">
        <v>67</v>
      </c>
      <c r="D77" s="528"/>
      <c r="E77" s="528"/>
      <c r="F77" s="528"/>
      <c r="G77" s="528"/>
      <c r="H77" s="528"/>
      <c r="I77" s="530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2"/>
      <c r="Y77" s="517" t="s">
        <v>12</v>
      </c>
      <c r="Z77" s="518"/>
      <c r="AA77" s="518"/>
      <c r="AB77" s="518"/>
      <c r="AC77" s="519"/>
      <c r="AD77" s="517" t="s">
        <v>68</v>
      </c>
      <c r="AE77" s="518"/>
      <c r="AF77" s="518"/>
      <c r="AG77" s="518"/>
      <c r="AH77" s="520"/>
    </row>
    <row r="78" spans="1:35" ht="18.75" thickBot="1">
      <c r="A78" s="282"/>
      <c r="B78" s="516"/>
      <c r="C78" s="529"/>
      <c r="D78" s="529"/>
      <c r="E78" s="529"/>
      <c r="F78" s="529"/>
      <c r="G78" s="529"/>
      <c r="H78" s="529"/>
      <c r="I78" s="533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5"/>
      <c r="Y78" s="536"/>
      <c r="Z78" s="537"/>
      <c r="AA78" s="283" t="s">
        <v>66</v>
      </c>
      <c r="AB78" s="537"/>
      <c r="AC78" s="538"/>
      <c r="AD78" s="539"/>
      <c r="AE78" s="537"/>
      <c r="AF78" s="537"/>
      <c r="AG78" s="540" t="s">
        <v>41</v>
      </c>
      <c r="AH78" s="541"/>
    </row>
    <row r="79" spans="1:35" ht="14.25" thickTop="1" thickBot="1">
      <c r="A79" s="542" t="s">
        <v>69</v>
      </c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4"/>
    </row>
    <row r="80" spans="1:35" ht="24" thickBot="1">
      <c r="A80" s="284" t="s">
        <v>70</v>
      </c>
      <c r="B80" s="285"/>
      <c r="C80" s="285"/>
      <c r="D80" s="286"/>
      <c r="E80" s="285"/>
      <c r="F80" s="285"/>
      <c r="G80" s="287"/>
      <c r="H80" s="285"/>
      <c r="I80" s="285"/>
      <c r="J80" s="285"/>
      <c r="K80" s="285"/>
      <c r="L80" s="285"/>
      <c r="M80" s="285"/>
      <c r="N80" s="285"/>
      <c r="O80" s="285"/>
      <c r="P80" s="285"/>
      <c r="Q80" s="288"/>
      <c r="R80" s="289" t="s">
        <v>71</v>
      </c>
      <c r="S80" s="285"/>
      <c r="T80" s="285"/>
      <c r="U80" s="286"/>
      <c r="V80" s="285"/>
      <c r="W80" s="290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2"/>
    </row>
    <row r="81" spans="1:35" ht="22.5" thickBot="1">
      <c r="A81" s="284" t="s">
        <v>42</v>
      </c>
      <c r="B81" s="285"/>
      <c r="C81" s="285"/>
      <c r="D81" s="286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8"/>
      <c r="R81" s="293" t="s">
        <v>72</v>
      </c>
      <c r="S81" s="285"/>
      <c r="T81" s="285"/>
      <c r="U81" s="286"/>
      <c r="V81" s="285"/>
      <c r="W81" s="294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95"/>
    </row>
    <row r="82" spans="1:35" ht="13.5" thickBot="1">
      <c r="A82" s="296" t="s">
        <v>73</v>
      </c>
      <c r="B82" s="297"/>
      <c r="C82" s="297"/>
      <c r="D82" s="298"/>
      <c r="E82" s="297"/>
      <c r="F82" s="297"/>
      <c r="G82" s="297"/>
      <c r="H82" s="297"/>
      <c r="I82" s="297"/>
      <c r="J82" s="299" t="s">
        <v>74</v>
      </c>
      <c r="K82" s="300"/>
      <c r="L82" s="300"/>
      <c r="M82" s="300"/>
      <c r="N82" s="301"/>
      <c r="O82" s="297"/>
      <c r="P82" s="299" t="s">
        <v>75</v>
      </c>
      <c r="Q82" s="300"/>
      <c r="R82" s="300"/>
      <c r="S82" s="300"/>
      <c r="T82" s="301"/>
      <c r="U82" s="298"/>
      <c r="V82" s="297"/>
      <c r="W82" s="299" t="s">
        <v>76</v>
      </c>
      <c r="X82" s="300"/>
      <c r="Y82" s="300"/>
      <c r="Z82" s="300"/>
      <c r="AA82" s="300"/>
      <c r="AB82" s="301"/>
      <c r="AC82" s="297"/>
      <c r="AD82" s="299" t="s">
        <v>77</v>
      </c>
      <c r="AE82" s="300"/>
      <c r="AF82" s="300"/>
      <c r="AG82" s="301"/>
      <c r="AH82" s="302"/>
    </row>
    <row r="83" spans="1:35" ht="14.25" thickTop="1" thickBot="1">
      <c r="A83" s="257"/>
      <c r="B83" s="257"/>
      <c r="C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</row>
    <row r="84" spans="1:35" ht="21" thickTop="1">
      <c r="A84" s="468" t="s">
        <v>34</v>
      </c>
      <c r="B84" s="469"/>
      <c r="C84" s="469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70"/>
      <c r="AD84" s="132"/>
      <c r="AE84" s="132"/>
      <c r="AF84" s="132"/>
      <c r="AG84" s="132"/>
      <c r="AH84" s="133"/>
      <c r="AI84" s="134"/>
    </row>
    <row r="85" spans="1:35" ht="16.5" thickBot="1">
      <c r="A85" s="471" t="s">
        <v>81</v>
      </c>
      <c r="B85" s="472"/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3"/>
      <c r="AD85" s="135"/>
      <c r="AE85" s="135"/>
      <c r="AF85" s="135"/>
      <c r="AG85" s="135"/>
      <c r="AH85" s="136"/>
      <c r="AI85" s="134"/>
    </row>
    <row r="86" spans="1:35" ht="19.5" thickTop="1" thickBot="1">
      <c r="A86" s="137" t="s">
        <v>35</v>
      </c>
      <c r="B86" s="138"/>
      <c r="C86" s="138"/>
      <c r="D86" s="138"/>
      <c r="E86" s="138"/>
      <c r="F86" s="139"/>
      <c r="G86" s="474" t="str">
        <f>Spielplan!$F$1</f>
        <v>Staffel eintragen</v>
      </c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6"/>
      <c r="AD86" s="140"/>
      <c r="AE86" s="140"/>
      <c r="AF86" s="140"/>
      <c r="AG86" s="140"/>
      <c r="AH86" s="141"/>
      <c r="AI86" s="142"/>
    </row>
    <row r="87" spans="1:35" ht="19.5" thickTop="1" thickBot="1">
      <c r="A87" s="143" t="s">
        <v>78</v>
      </c>
      <c r="B87" s="144"/>
      <c r="C87" s="144"/>
      <c r="D87" s="144"/>
      <c r="E87" s="144"/>
      <c r="F87" s="145"/>
      <c r="G87" s="456" t="s">
        <v>79</v>
      </c>
      <c r="H87" s="457"/>
      <c r="I87" s="457"/>
      <c r="J87" s="457"/>
      <c r="K87" s="457"/>
      <c r="L87" s="457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9"/>
      <c r="AD87" s="140"/>
      <c r="AE87" s="140"/>
      <c r="AF87" s="140"/>
      <c r="AG87" s="140"/>
      <c r="AH87" s="141"/>
      <c r="AI87" s="142"/>
    </row>
    <row r="88" spans="1:35" ht="17.25" thickTop="1" thickBot="1">
      <c r="A88" s="146" t="s">
        <v>36</v>
      </c>
      <c r="B88" s="147"/>
      <c r="C88" s="147"/>
      <c r="D88" s="148"/>
      <c r="E88" s="149"/>
      <c r="F88" s="460" t="str">
        <f>Spielplan!$F$2</f>
        <v>Saison eintragen</v>
      </c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150" t="s">
        <v>37</v>
      </c>
      <c r="S88" s="150"/>
      <c r="T88" s="150"/>
      <c r="U88" s="151"/>
      <c r="V88" s="150"/>
      <c r="W88" s="462" t="str">
        <f>Spielplan!$J$4</f>
        <v>Spielort</v>
      </c>
      <c r="X88" s="463"/>
      <c r="Y88" s="463"/>
      <c r="Z88" s="463"/>
      <c r="AA88" s="463"/>
      <c r="AB88" s="463"/>
      <c r="AC88" s="464"/>
      <c r="AD88" s="152"/>
      <c r="AE88" s="152"/>
      <c r="AF88" s="152"/>
      <c r="AG88" s="152"/>
      <c r="AH88" s="153"/>
      <c r="AI88" s="134"/>
    </row>
    <row r="89" spans="1:35" ht="16.5" thickTop="1">
      <c r="A89" s="154" t="s">
        <v>8</v>
      </c>
      <c r="B89" s="155"/>
      <c r="C89" s="155"/>
      <c r="D89" s="156"/>
      <c r="E89" s="157"/>
      <c r="F89" s="465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158" t="s">
        <v>38</v>
      </c>
      <c r="S89" s="158"/>
      <c r="T89" s="158"/>
      <c r="U89" s="159"/>
      <c r="V89" s="158"/>
      <c r="W89" s="466" t="str">
        <f>Spielplan!$I$4</f>
        <v>Datum</v>
      </c>
      <c r="X89" s="467"/>
      <c r="Y89" s="467"/>
      <c r="Z89" s="467"/>
      <c r="AA89" s="467"/>
      <c r="AB89" s="160"/>
      <c r="AC89" s="160"/>
      <c r="AD89" s="161"/>
      <c r="AE89" s="161"/>
      <c r="AF89" s="162"/>
      <c r="AG89" s="162"/>
      <c r="AH89" s="163"/>
      <c r="AI89" s="134"/>
    </row>
    <row r="90" spans="1:35" ht="15.75">
      <c r="A90" s="154" t="s">
        <v>39</v>
      </c>
      <c r="B90" s="155"/>
      <c r="C90" s="155"/>
      <c r="D90" s="156"/>
      <c r="E90" s="157"/>
      <c r="F90" s="465" t="str">
        <f>Spielplan!$J$8</f>
        <v>Mannschaft 1</v>
      </c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164" t="s">
        <v>40</v>
      </c>
      <c r="S90" s="164"/>
      <c r="T90" s="164"/>
      <c r="U90" s="165"/>
      <c r="V90" s="166"/>
      <c r="W90" s="477"/>
      <c r="X90" s="478"/>
      <c r="Y90" s="478"/>
      <c r="Z90" s="478"/>
      <c r="AA90" s="167" t="s">
        <v>41</v>
      </c>
      <c r="AB90" s="168"/>
      <c r="AC90" s="169"/>
      <c r="AD90" s="479"/>
      <c r="AE90" s="479"/>
      <c r="AF90" s="479"/>
      <c r="AG90" s="479"/>
      <c r="AH90" s="480"/>
      <c r="AI90" s="134"/>
    </row>
    <row r="91" spans="1:35" ht="15.75">
      <c r="A91" s="154" t="s">
        <v>42</v>
      </c>
      <c r="B91" s="155"/>
      <c r="C91" s="155"/>
      <c r="D91" s="156"/>
      <c r="E91" s="157"/>
      <c r="F91" s="465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164" t="s">
        <v>43</v>
      </c>
      <c r="S91" s="164"/>
      <c r="T91" s="164"/>
      <c r="U91" s="165"/>
      <c r="V91" s="166"/>
      <c r="W91" s="481">
        <f>Spielplan!$D$8</f>
        <v>2</v>
      </c>
      <c r="X91" s="482"/>
      <c r="Y91" s="170"/>
      <c r="Z91" s="170"/>
      <c r="AA91" s="170"/>
      <c r="AB91" s="171" t="s">
        <v>44</v>
      </c>
      <c r="AC91" s="168"/>
      <c r="AD91" s="483">
        <f>Spielplan!$E$8</f>
        <v>1</v>
      </c>
      <c r="AE91" s="482"/>
      <c r="AF91" s="170"/>
      <c r="AG91" s="170"/>
      <c r="AH91" s="172"/>
      <c r="AI91" s="134"/>
    </row>
    <row r="92" spans="1:35" ht="16.5" thickBot="1">
      <c r="A92" s="173" t="s">
        <v>45</v>
      </c>
      <c r="B92" s="174"/>
      <c r="C92" s="174"/>
      <c r="D92" s="175"/>
      <c r="E92" s="176"/>
      <c r="F92" s="484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6"/>
      <c r="R92" s="158" t="s">
        <v>46</v>
      </c>
      <c r="S92" s="177"/>
      <c r="T92" s="177"/>
      <c r="U92" s="178"/>
      <c r="V92" s="179"/>
      <c r="W92" s="487">
        <f>Spielplan!$F$8</f>
        <v>3</v>
      </c>
      <c r="X92" s="488"/>
      <c r="Y92" s="180"/>
      <c r="Z92" s="180"/>
      <c r="AA92" s="180"/>
      <c r="AB92" s="180"/>
      <c r="AC92" s="180"/>
      <c r="AD92" s="180"/>
      <c r="AE92" s="180"/>
      <c r="AF92" s="180"/>
      <c r="AG92" s="180"/>
      <c r="AH92" s="181"/>
      <c r="AI92" s="134"/>
    </row>
    <row r="93" spans="1:35" ht="16.5" thickTop="1" thickBot="1">
      <c r="A93" s="489" t="s">
        <v>47</v>
      </c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182" t="s">
        <v>48</v>
      </c>
      <c r="P93" s="183" t="s">
        <v>49</v>
      </c>
      <c r="Q93" s="184" t="s">
        <v>50</v>
      </c>
      <c r="R93" s="489" t="s">
        <v>51</v>
      </c>
      <c r="S93" s="490"/>
      <c r="T93" s="490"/>
      <c r="U93" s="490"/>
      <c r="V93" s="490"/>
      <c r="W93" s="490"/>
      <c r="X93" s="490"/>
      <c r="Y93" s="490"/>
      <c r="Z93" s="490"/>
      <c r="AA93" s="490"/>
      <c r="AB93" s="490"/>
      <c r="AC93" s="490"/>
      <c r="AD93" s="490"/>
      <c r="AE93" s="491"/>
      <c r="AF93" s="182" t="s">
        <v>48</v>
      </c>
      <c r="AG93" s="183" t="s">
        <v>49</v>
      </c>
      <c r="AH93" s="184" t="s">
        <v>50</v>
      </c>
      <c r="AI93" s="134"/>
    </row>
    <row r="94" spans="1:35" ht="21" thickBot="1">
      <c r="A94" s="492" t="str">
        <f>Spielplan!$G$8</f>
        <v>Mannschaft 5</v>
      </c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185"/>
      <c r="P94" s="186"/>
      <c r="Q94" s="187"/>
      <c r="R94" s="492" t="str">
        <f>Spielplan!$I$8</f>
        <v>Mannschaft 6</v>
      </c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4"/>
      <c r="AF94" s="185"/>
      <c r="AG94" s="186"/>
      <c r="AH94" s="187"/>
      <c r="AI94" s="134"/>
    </row>
    <row r="95" spans="1:35" ht="26.25" thickTop="1" thickBot="1">
      <c r="A95" s="188" t="s">
        <v>52</v>
      </c>
      <c r="B95" s="189" t="s">
        <v>53</v>
      </c>
      <c r="C95" s="190" t="s">
        <v>54</v>
      </c>
      <c r="D95" s="191"/>
      <c r="E95" s="192" t="s">
        <v>55</v>
      </c>
      <c r="F95" s="193"/>
      <c r="G95" s="193"/>
      <c r="H95" s="193"/>
      <c r="I95" s="193"/>
      <c r="J95" s="193"/>
      <c r="K95" s="193"/>
      <c r="L95" s="193"/>
      <c r="M95" s="193"/>
      <c r="N95" s="193"/>
      <c r="O95" s="194"/>
      <c r="P95" s="195"/>
      <c r="Q95" s="196"/>
      <c r="R95" s="188" t="s">
        <v>52</v>
      </c>
      <c r="S95" s="189" t="s">
        <v>53</v>
      </c>
      <c r="T95" s="190" t="s">
        <v>54</v>
      </c>
      <c r="U95" s="191"/>
      <c r="V95" s="192" t="s">
        <v>55</v>
      </c>
      <c r="W95" s="193"/>
      <c r="X95" s="193"/>
      <c r="Y95" s="193"/>
      <c r="Z95" s="193"/>
      <c r="AA95" s="193"/>
      <c r="AB95" s="193"/>
      <c r="AC95" s="193"/>
      <c r="AD95" s="193"/>
      <c r="AE95" s="193"/>
      <c r="AF95" s="194"/>
      <c r="AG95" s="195"/>
      <c r="AH95" s="196"/>
      <c r="AI95" s="134"/>
    </row>
    <row r="96" spans="1:35" ht="16.5" thickTop="1">
      <c r="A96" s="207"/>
      <c r="B96" s="208"/>
      <c r="C96" s="209"/>
      <c r="D96" s="210"/>
      <c r="E96" s="495"/>
      <c r="F96" s="496"/>
      <c r="G96" s="496"/>
      <c r="H96" s="496"/>
      <c r="I96" s="496"/>
      <c r="J96" s="496"/>
      <c r="K96" s="496"/>
      <c r="L96" s="496"/>
      <c r="M96" s="496"/>
      <c r="N96" s="497"/>
      <c r="O96" s="211"/>
      <c r="P96" s="212"/>
      <c r="Q96" s="213"/>
      <c r="R96" s="207"/>
      <c r="S96" s="214"/>
      <c r="T96" s="209"/>
      <c r="U96" s="210"/>
      <c r="V96" s="495"/>
      <c r="W96" s="496"/>
      <c r="X96" s="496"/>
      <c r="Y96" s="496"/>
      <c r="Z96" s="496"/>
      <c r="AA96" s="496"/>
      <c r="AB96" s="496"/>
      <c r="AC96" s="496"/>
      <c r="AD96" s="496"/>
      <c r="AE96" s="497"/>
      <c r="AF96" s="211"/>
      <c r="AG96" s="212"/>
      <c r="AH96" s="213"/>
      <c r="AI96" s="134"/>
    </row>
    <row r="97" spans="1:35" ht="15.75">
      <c r="A97" s="215"/>
      <c r="B97" s="208"/>
      <c r="C97" s="216"/>
      <c r="D97" s="165"/>
      <c r="E97" s="498"/>
      <c r="F97" s="499"/>
      <c r="G97" s="499"/>
      <c r="H97" s="499"/>
      <c r="I97" s="499"/>
      <c r="J97" s="499"/>
      <c r="K97" s="499"/>
      <c r="L97" s="499"/>
      <c r="M97" s="499"/>
      <c r="N97" s="500"/>
      <c r="O97" s="217"/>
      <c r="P97" s="218"/>
      <c r="Q97" s="219"/>
      <c r="R97" s="215"/>
      <c r="S97" s="208"/>
      <c r="T97" s="216"/>
      <c r="U97" s="165"/>
      <c r="V97" s="498"/>
      <c r="W97" s="499"/>
      <c r="X97" s="499"/>
      <c r="Y97" s="499"/>
      <c r="Z97" s="499"/>
      <c r="AA97" s="499"/>
      <c r="AB97" s="499"/>
      <c r="AC97" s="499"/>
      <c r="AD97" s="499"/>
      <c r="AE97" s="500"/>
      <c r="AF97" s="217"/>
      <c r="AG97" s="218"/>
      <c r="AH97" s="219"/>
      <c r="AI97" s="134"/>
    </row>
    <row r="98" spans="1:35" ht="18">
      <c r="A98" s="215"/>
      <c r="B98" s="208"/>
      <c r="C98" s="220"/>
      <c r="D98" s="165"/>
      <c r="E98" s="498"/>
      <c r="F98" s="499"/>
      <c r="G98" s="499"/>
      <c r="H98" s="499"/>
      <c r="I98" s="499"/>
      <c r="J98" s="499"/>
      <c r="K98" s="499"/>
      <c r="L98" s="499"/>
      <c r="M98" s="499"/>
      <c r="N98" s="500"/>
      <c r="O98" s="217"/>
      <c r="P98" s="221"/>
      <c r="Q98" s="219"/>
      <c r="R98" s="215"/>
      <c r="S98" s="208"/>
      <c r="T98" s="220"/>
      <c r="U98" s="165"/>
      <c r="V98" s="498"/>
      <c r="W98" s="499"/>
      <c r="X98" s="499"/>
      <c r="Y98" s="499"/>
      <c r="Z98" s="499"/>
      <c r="AA98" s="499"/>
      <c r="AB98" s="499"/>
      <c r="AC98" s="499"/>
      <c r="AD98" s="499"/>
      <c r="AE98" s="500"/>
      <c r="AF98" s="217"/>
      <c r="AG98" s="221"/>
      <c r="AH98" s="219"/>
      <c r="AI98" s="134"/>
    </row>
    <row r="99" spans="1:35" ht="18">
      <c r="A99" s="215"/>
      <c r="B99" s="208"/>
      <c r="C99" s="222"/>
      <c r="D99" s="165"/>
      <c r="E99" s="498"/>
      <c r="F99" s="499"/>
      <c r="G99" s="499"/>
      <c r="H99" s="499"/>
      <c r="I99" s="499"/>
      <c r="J99" s="499"/>
      <c r="K99" s="499"/>
      <c r="L99" s="499"/>
      <c r="M99" s="499"/>
      <c r="N99" s="500"/>
      <c r="O99" s="217"/>
      <c r="P99" s="221"/>
      <c r="Q99" s="219"/>
      <c r="R99" s="215"/>
      <c r="S99" s="208"/>
      <c r="T99" s="222"/>
      <c r="U99" s="165"/>
      <c r="V99" s="498"/>
      <c r="W99" s="499"/>
      <c r="X99" s="499"/>
      <c r="Y99" s="499"/>
      <c r="Z99" s="499"/>
      <c r="AA99" s="499"/>
      <c r="AB99" s="499"/>
      <c r="AC99" s="499"/>
      <c r="AD99" s="499"/>
      <c r="AE99" s="500"/>
      <c r="AF99" s="217"/>
      <c r="AG99" s="221"/>
      <c r="AH99" s="219"/>
      <c r="AI99" s="134"/>
    </row>
    <row r="100" spans="1:35" ht="18">
      <c r="A100" s="215"/>
      <c r="B100" s="208"/>
      <c r="C100" s="223"/>
      <c r="D100" s="165"/>
      <c r="E100" s="498"/>
      <c r="F100" s="499"/>
      <c r="G100" s="499"/>
      <c r="H100" s="499"/>
      <c r="I100" s="499"/>
      <c r="J100" s="499"/>
      <c r="K100" s="499"/>
      <c r="L100" s="499"/>
      <c r="M100" s="499"/>
      <c r="N100" s="500"/>
      <c r="O100" s="217"/>
      <c r="P100" s="224"/>
      <c r="Q100" s="219"/>
      <c r="R100" s="215"/>
      <c r="S100" s="208"/>
      <c r="T100" s="223"/>
      <c r="U100" s="165"/>
      <c r="V100" s="498"/>
      <c r="W100" s="499"/>
      <c r="X100" s="499"/>
      <c r="Y100" s="499"/>
      <c r="Z100" s="499"/>
      <c r="AA100" s="499"/>
      <c r="AB100" s="499"/>
      <c r="AC100" s="499"/>
      <c r="AD100" s="499"/>
      <c r="AE100" s="500"/>
      <c r="AF100" s="217"/>
      <c r="AG100" s="224"/>
      <c r="AH100" s="219"/>
      <c r="AI100" s="134"/>
    </row>
    <row r="101" spans="1:35" ht="18">
      <c r="A101" s="215"/>
      <c r="B101" s="208"/>
      <c r="C101" s="222"/>
      <c r="D101" s="165"/>
      <c r="E101" s="498"/>
      <c r="F101" s="499"/>
      <c r="G101" s="499"/>
      <c r="H101" s="499"/>
      <c r="I101" s="499"/>
      <c r="J101" s="499"/>
      <c r="K101" s="499"/>
      <c r="L101" s="499"/>
      <c r="M101" s="499"/>
      <c r="N101" s="500"/>
      <c r="O101" s="217"/>
      <c r="P101" s="221"/>
      <c r="Q101" s="219"/>
      <c r="R101" s="215"/>
      <c r="S101" s="208"/>
      <c r="T101" s="222"/>
      <c r="U101" s="165"/>
      <c r="V101" s="498"/>
      <c r="W101" s="499"/>
      <c r="X101" s="499"/>
      <c r="Y101" s="499"/>
      <c r="Z101" s="499"/>
      <c r="AA101" s="499"/>
      <c r="AB101" s="499"/>
      <c r="AC101" s="499"/>
      <c r="AD101" s="499"/>
      <c r="AE101" s="500"/>
      <c r="AF101" s="217"/>
      <c r="AG101" s="221"/>
      <c r="AH101" s="219"/>
      <c r="AI101" s="134"/>
    </row>
    <row r="102" spans="1:35" ht="18">
      <c r="A102" s="215"/>
      <c r="B102" s="208"/>
      <c r="C102" s="222"/>
      <c r="D102" s="165"/>
      <c r="E102" s="498"/>
      <c r="F102" s="499"/>
      <c r="G102" s="499"/>
      <c r="H102" s="499"/>
      <c r="I102" s="499"/>
      <c r="J102" s="499"/>
      <c r="K102" s="499"/>
      <c r="L102" s="499"/>
      <c r="M102" s="499"/>
      <c r="N102" s="500"/>
      <c r="O102" s="217"/>
      <c r="P102" s="221"/>
      <c r="Q102" s="219"/>
      <c r="R102" s="215"/>
      <c r="S102" s="208"/>
      <c r="T102" s="222"/>
      <c r="U102" s="165"/>
      <c r="V102" s="498"/>
      <c r="W102" s="499"/>
      <c r="X102" s="499"/>
      <c r="Y102" s="499"/>
      <c r="Z102" s="499"/>
      <c r="AA102" s="499"/>
      <c r="AB102" s="499"/>
      <c r="AC102" s="499"/>
      <c r="AD102" s="499"/>
      <c r="AE102" s="500"/>
      <c r="AF102" s="217"/>
      <c r="AG102" s="221"/>
      <c r="AH102" s="219"/>
      <c r="AI102" s="134"/>
    </row>
    <row r="103" spans="1:35" ht="18">
      <c r="A103" s="215"/>
      <c r="B103" s="208"/>
      <c r="C103" s="222"/>
      <c r="D103" s="165"/>
      <c r="E103" s="498"/>
      <c r="F103" s="499"/>
      <c r="G103" s="499"/>
      <c r="H103" s="499"/>
      <c r="I103" s="499"/>
      <c r="J103" s="499"/>
      <c r="K103" s="499"/>
      <c r="L103" s="499"/>
      <c r="M103" s="499"/>
      <c r="N103" s="500"/>
      <c r="O103" s="217"/>
      <c r="P103" s="221"/>
      <c r="Q103" s="219"/>
      <c r="R103" s="215"/>
      <c r="S103" s="208"/>
      <c r="T103" s="222"/>
      <c r="U103" s="165"/>
      <c r="V103" s="498"/>
      <c r="W103" s="499"/>
      <c r="X103" s="499"/>
      <c r="Y103" s="499"/>
      <c r="Z103" s="499"/>
      <c r="AA103" s="499"/>
      <c r="AB103" s="499"/>
      <c r="AC103" s="499"/>
      <c r="AD103" s="499"/>
      <c r="AE103" s="500"/>
      <c r="AF103" s="217"/>
      <c r="AG103" s="221"/>
      <c r="AH103" s="219"/>
      <c r="AI103" s="134"/>
    </row>
    <row r="104" spans="1:35" ht="18">
      <c r="A104" s="215"/>
      <c r="B104" s="208"/>
      <c r="C104" s="222"/>
      <c r="D104" s="165"/>
      <c r="E104" s="498"/>
      <c r="F104" s="499"/>
      <c r="G104" s="499"/>
      <c r="H104" s="499"/>
      <c r="I104" s="499"/>
      <c r="J104" s="499"/>
      <c r="K104" s="499"/>
      <c r="L104" s="499"/>
      <c r="M104" s="499"/>
      <c r="N104" s="500"/>
      <c r="O104" s="217"/>
      <c r="P104" s="225"/>
      <c r="Q104" s="226"/>
      <c r="R104" s="215"/>
      <c r="S104" s="208"/>
      <c r="T104" s="222"/>
      <c r="U104" s="165"/>
      <c r="V104" s="498"/>
      <c r="W104" s="499"/>
      <c r="X104" s="499"/>
      <c r="Y104" s="499"/>
      <c r="Z104" s="499"/>
      <c r="AA104" s="499"/>
      <c r="AB104" s="499"/>
      <c r="AC104" s="499"/>
      <c r="AD104" s="499"/>
      <c r="AE104" s="500"/>
      <c r="AF104" s="217"/>
      <c r="AG104" s="225"/>
      <c r="AH104" s="226"/>
      <c r="AI104" s="134"/>
    </row>
    <row r="105" spans="1:35" ht="16.5" thickBot="1">
      <c r="A105" s="227"/>
      <c r="B105" s="228"/>
      <c r="C105" s="229"/>
      <c r="D105" s="178"/>
      <c r="E105" s="501"/>
      <c r="F105" s="502"/>
      <c r="G105" s="502"/>
      <c r="H105" s="502"/>
      <c r="I105" s="502"/>
      <c r="J105" s="502"/>
      <c r="K105" s="502"/>
      <c r="L105" s="502"/>
      <c r="M105" s="502"/>
      <c r="N105" s="503"/>
      <c r="O105" s="230"/>
      <c r="P105" s="231"/>
      <c r="Q105" s="232"/>
      <c r="R105" s="227"/>
      <c r="S105" s="228"/>
      <c r="T105" s="229"/>
      <c r="U105" s="178"/>
      <c r="V105" s="501"/>
      <c r="W105" s="502"/>
      <c r="X105" s="502"/>
      <c r="Y105" s="502"/>
      <c r="Z105" s="502"/>
      <c r="AA105" s="502"/>
      <c r="AB105" s="502"/>
      <c r="AC105" s="502"/>
      <c r="AD105" s="502"/>
      <c r="AE105" s="503"/>
      <c r="AF105" s="230"/>
      <c r="AG105" s="231"/>
      <c r="AH105" s="232"/>
      <c r="AI105" s="134"/>
    </row>
    <row r="106" spans="1:35" ht="13.5" thickTop="1">
      <c r="A106" s="233" t="s">
        <v>56</v>
      </c>
      <c r="B106" s="234"/>
      <c r="C106" s="235"/>
      <c r="D106" s="148">
        <f>D105+1</f>
        <v>1</v>
      </c>
      <c r="E106" s="495"/>
      <c r="F106" s="496"/>
      <c r="G106" s="496"/>
      <c r="H106" s="496"/>
      <c r="I106" s="496"/>
      <c r="J106" s="496"/>
      <c r="K106" s="496"/>
      <c r="L106" s="496"/>
      <c r="M106" s="496"/>
      <c r="N106" s="497"/>
      <c r="O106" s="211"/>
      <c r="P106" s="236"/>
      <c r="Q106" s="237"/>
      <c r="R106" s="233" t="s">
        <v>56</v>
      </c>
      <c r="S106" s="234"/>
      <c r="T106" s="235"/>
      <c r="U106" s="148">
        <f>U105+1</f>
        <v>1</v>
      </c>
      <c r="V106" s="495"/>
      <c r="W106" s="496"/>
      <c r="X106" s="496"/>
      <c r="Y106" s="496"/>
      <c r="Z106" s="496"/>
      <c r="AA106" s="496"/>
      <c r="AB106" s="496"/>
      <c r="AC106" s="496"/>
      <c r="AD106" s="496"/>
      <c r="AE106" s="497"/>
      <c r="AF106" s="211"/>
      <c r="AG106" s="236"/>
      <c r="AH106" s="237"/>
      <c r="AI106" s="134"/>
    </row>
    <row r="107" spans="1:35" ht="13.5" thickBot="1">
      <c r="A107" s="238" t="s">
        <v>57</v>
      </c>
      <c r="B107" s="239"/>
      <c r="C107" s="240"/>
      <c r="D107" s="175">
        <f>D106+1</f>
        <v>2</v>
      </c>
      <c r="E107" s="504"/>
      <c r="F107" s="505"/>
      <c r="G107" s="505"/>
      <c r="H107" s="505"/>
      <c r="I107" s="505"/>
      <c r="J107" s="505"/>
      <c r="K107" s="505"/>
      <c r="L107" s="505"/>
      <c r="M107" s="505"/>
      <c r="N107" s="506"/>
      <c r="O107" s="241"/>
      <c r="P107" s="242"/>
      <c r="Q107" s="243"/>
      <c r="R107" s="238" t="s">
        <v>57</v>
      </c>
      <c r="S107" s="239"/>
      <c r="T107" s="240"/>
      <c r="U107" s="175">
        <f>U106+1</f>
        <v>2</v>
      </c>
      <c r="V107" s="504"/>
      <c r="W107" s="505"/>
      <c r="X107" s="505"/>
      <c r="Y107" s="505"/>
      <c r="Z107" s="505"/>
      <c r="AA107" s="505"/>
      <c r="AB107" s="505"/>
      <c r="AC107" s="505"/>
      <c r="AD107" s="505"/>
      <c r="AE107" s="506"/>
      <c r="AF107" s="241"/>
      <c r="AG107" s="242"/>
      <c r="AH107" s="243"/>
      <c r="AI107" s="134"/>
    </row>
    <row r="108" spans="1:35" ht="18.75" customHeight="1" thickTop="1" thickBot="1">
      <c r="A108" s="305" t="s">
        <v>58</v>
      </c>
      <c r="B108" s="244"/>
      <c r="C108" s="306"/>
      <c r="D108" s="307"/>
      <c r="E108" s="306"/>
      <c r="F108" s="306"/>
      <c r="G108" s="245"/>
      <c r="H108" s="308" t="s">
        <v>59</v>
      </c>
      <c r="I108" s="246"/>
      <c r="J108" s="308" t="s">
        <v>16</v>
      </c>
      <c r="K108" s="310"/>
      <c r="L108" s="507" t="s">
        <v>60</v>
      </c>
      <c r="M108" s="508"/>
      <c r="N108" s="508"/>
      <c r="O108" s="308" t="s">
        <v>15</v>
      </c>
      <c r="P108" s="309"/>
      <c r="Q108" s="311" t="s">
        <v>16</v>
      </c>
      <c r="R108" s="312"/>
      <c r="S108" s="509" t="s">
        <v>61</v>
      </c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1"/>
      <c r="AI108" s="134"/>
    </row>
    <row r="109" spans="1:35" ht="13.5" thickBot="1">
      <c r="A109" s="322"/>
      <c r="B109" s="333" t="s">
        <v>80</v>
      </c>
      <c r="C109" s="323"/>
      <c r="D109" s="324"/>
      <c r="E109" s="323"/>
      <c r="F109" s="323"/>
      <c r="G109" s="325"/>
      <c r="H109" s="326"/>
      <c r="I109" s="327"/>
      <c r="J109" s="326"/>
      <c r="K109" s="328"/>
      <c r="L109" s="329"/>
      <c r="M109" s="329"/>
      <c r="N109" s="329"/>
      <c r="O109" s="326"/>
      <c r="P109" s="328"/>
      <c r="Q109" s="326"/>
      <c r="R109" s="330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2"/>
      <c r="AI109" s="134"/>
    </row>
    <row r="110" spans="1:35" ht="15">
      <c r="A110" s="512" t="s">
        <v>62</v>
      </c>
      <c r="B110" s="313"/>
      <c r="C110" s="314" t="s">
        <v>15</v>
      </c>
      <c r="D110" s="161"/>
      <c r="E110" s="315"/>
      <c r="F110" s="316"/>
      <c r="G110" s="316"/>
      <c r="H110" s="316"/>
      <c r="I110" s="317"/>
      <c r="J110" s="318"/>
      <c r="K110" s="316"/>
      <c r="L110" s="316"/>
      <c r="M110" s="316"/>
      <c r="N110" s="317"/>
      <c r="O110" s="318"/>
      <c r="P110" s="316"/>
      <c r="Q110" s="316"/>
      <c r="R110" s="316"/>
      <c r="S110" s="317"/>
      <c r="T110" s="318"/>
      <c r="U110" s="319"/>
      <c r="V110" s="316"/>
      <c r="W110" s="316"/>
      <c r="X110" s="316"/>
      <c r="Y110" s="320"/>
      <c r="Z110" s="318"/>
      <c r="AA110" s="316"/>
      <c r="AB110" s="316"/>
      <c r="AC110" s="316"/>
      <c r="AD110" s="317"/>
      <c r="AE110" s="318"/>
      <c r="AF110" s="316"/>
      <c r="AG110" s="316"/>
      <c r="AH110" s="321"/>
    </row>
    <row r="111" spans="1:35" ht="15.75" thickBot="1">
      <c r="A111" s="513"/>
      <c r="B111" s="258"/>
      <c r="C111" s="259" t="s">
        <v>16</v>
      </c>
      <c r="D111" s="260"/>
      <c r="E111" s="261"/>
      <c r="F111" s="262"/>
      <c r="G111" s="262"/>
      <c r="H111" s="262"/>
      <c r="I111" s="263"/>
      <c r="J111" s="264"/>
      <c r="K111" s="262"/>
      <c r="L111" s="262"/>
      <c r="M111" s="262"/>
      <c r="N111" s="263"/>
      <c r="O111" s="264"/>
      <c r="P111" s="262"/>
      <c r="Q111" s="262"/>
      <c r="R111" s="262"/>
      <c r="S111" s="263"/>
      <c r="T111" s="264"/>
      <c r="U111" s="265"/>
      <c r="V111" s="262"/>
      <c r="W111" s="262"/>
      <c r="X111" s="262"/>
      <c r="Y111" s="266"/>
      <c r="Z111" s="264"/>
      <c r="AA111" s="262"/>
      <c r="AB111" s="262"/>
      <c r="AC111" s="262"/>
      <c r="AD111" s="263"/>
      <c r="AE111" s="264"/>
      <c r="AF111" s="262"/>
      <c r="AG111" s="262"/>
      <c r="AH111" s="267"/>
    </row>
    <row r="112" spans="1:35" ht="15">
      <c r="A112" s="514" t="s">
        <v>63</v>
      </c>
      <c r="B112" s="247"/>
      <c r="C112" s="248" t="s">
        <v>15</v>
      </c>
      <c r="D112" s="249"/>
      <c r="E112" s="250"/>
      <c r="F112" s="251"/>
      <c r="G112" s="251"/>
      <c r="H112" s="251"/>
      <c r="I112" s="252"/>
      <c r="J112" s="253"/>
      <c r="K112" s="251"/>
      <c r="L112" s="251"/>
      <c r="M112" s="251"/>
      <c r="N112" s="252"/>
      <c r="O112" s="253"/>
      <c r="P112" s="251"/>
      <c r="Q112" s="251"/>
      <c r="R112" s="251"/>
      <c r="S112" s="252"/>
      <c r="T112" s="253"/>
      <c r="U112" s="254"/>
      <c r="V112" s="251"/>
      <c r="W112" s="251"/>
      <c r="X112" s="251"/>
      <c r="Y112" s="255"/>
      <c r="Z112" s="253"/>
      <c r="AA112" s="251"/>
      <c r="AB112" s="251"/>
      <c r="AC112" s="251"/>
      <c r="AD112" s="252"/>
      <c r="AE112" s="253"/>
      <c r="AF112" s="251"/>
      <c r="AG112" s="251"/>
      <c r="AH112" s="256"/>
    </row>
    <row r="113" spans="1:35" ht="15.75" thickBot="1">
      <c r="A113" s="513"/>
      <c r="B113" s="258"/>
      <c r="C113" s="259" t="s">
        <v>16</v>
      </c>
      <c r="D113" s="260"/>
      <c r="E113" s="261"/>
      <c r="F113" s="262"/>
      <c r="G113" s="262"/>
      <c r="H113" s="262"/>
      <c r="I113" s="263"/>
      <c r="J113" s="264"/>
      <c r="K113" s="262"/>
      <c r="L113" s="262"/>
      <c r="M113" s="262"/>
      <c r="N113" s="263"/>
      <c r="O113" s="264"/>
      <c r="P113" s="262"/>
      <c r="Q113" s="262"/>
      <c r="R113" s="262"/>
      <c r="S113" s="263"/>
      <c r="T113" s="264"/>
      <c r="U113" s="265"/>
      <c r="V113" s="262"/>
      <c r="W113" s="262"/>
      <c r="X113" s="262"/>
      <c r="Y113" s="266"/>
      <c r="Z113" s="264"/>
      <c r="AA113" s="262"/>
      <c r="AB113" s="262"/>
      <c r="AC113" s="262"/>
      <c r="AD113" s="263"/>
      <c r="AE113" s="264"/>
      <c r="AF113" s="262"/>
      <c r="AG113" s="262"/>
      <c r="AH113" s="267"/>
    </row>
    <row r="114" spans="1:35" ht="15">
      <c r="A114" s="514" t="s">
        <v>64</v>
      </c>
      <c r="B114" s="247"/>
      <c r="C114" s="248" t="s">
        <v>15</v>
      </c>
      <c r="D114" s="249"/>
      <c r="E114" s="250"/>
      <c r="F114" s="251"/>
      <c r="G114" s="251"/>
      <c r="H114" s="251"/>
      <c r="I114" s="252"/>
      <c r="J114" s="253"/>
      <c r="K114" s="251"/>
      <c r="L114" s="251"/>
      <c r="M114" s="251"/>
      <c r="N114" s="252"/>
      <c r="O114" s="253"/>
      <c r="P114" s="251"/>
      <c r="Q114" s="251"/>
      <c r="R114" s="251"/>
      <c r="S114" s="252"/>
      <c r="T114" s="253"/>
      <c r="U114" s="254"/>
      <c r="V114" s="251"/>
      <c r="W114" s="251"/>
      <c r="X114" s="251"/>
      <c r="Y114" s="255"/>
      <c r="Z114" s="253"/>
      <c r="AA114" s="251"/>
      <c r="AB114" s="251"/>
      <c r="AC114" s="251"/>
      <c r="AD114" s="252"/>
      <c r="AE114" s="253"/>
      <c r="AF114" s="251"/>
      <c r="AG114" s="251"/>
      <c r="AH114" s="256"/>
    </row>
    <row r="115" spans="1:35" ht="15.75" thickBot="1">
      <c r="A115" s="513"/>
      <c r="B115" s="258"/>
      <c r="C115" s="268" t="s">
        <v>16</v>
      </c>
      <c r="D115" s="177"/>
      <c r="E115" s="269"/>
      <c r="F115" s="270"/>
      <c r="G115" s="270"/>
      <c r="H115" s="270"/>
      <c r="I115" s="271"/>
      <c r="J115" s="272"/>
      <c r="K115" s="270"/>
      <c r="L115" s="270"/>
      <c r="M115" s="270"/>
      <c r="N115" s="271"/>
      <c r="O115" s="272"/>
      <c r="P115" s="270"/>
      <c r="Q115" s="270"/>
      <c r="R115" s="270"/>
      <c r="S115" s="271"/>
      <c r="T115" s="272"/>
      <c r="U115" s="273"/>
      <c r="V115" s="270"/>
      <c r="W115" s="270"/>
      <c r="X115" s="270"/>
      <c r="Y115" s="274"/>
      <c r="Z115" s="272"/>
      <c r="AA115" s="270"/>
      <c r="AB115" s="270"/>
      <c r="AC115" s="270"/>
      <c r="AD115" s="271"/>
      <c r="AE115" s="272"/>
      <c r="AF115" s="270"/>
      <c r="AG115" s="270"/>
      <c r="AH115" s="275"/>
    </row>
    <row r="116" spans="1:35">
      <c r="A116" s="276"/>
      <c r="B116" s="515"/>
      <c r="C116" s="277"/>
      <c r="D116" s="249"/>
      <c r="E116" s="249"/>
      <c r="F116" s="249"/>
      <c r="G116" s="249"/>
      <c r="H116" s="278"/>
      <c r="I116" s="517" t="s">
        <v>62</v>
      </c>
      <c r="J116" s="518"/>
      <c r="K116" s="518"/>
      <c r="L116" s="518"/>
      <c r="M116" s="519"/>
      <c r="N116" s="517" t="s">
        <v>63</v>
      </c>
      <c r="O116" s="518"/>
      <c r="P116" s="518"/>
      <c r="Q116" s="518"/>
      <c r="R116" s="519"/>
      <c r="S116" s="517" t="s">
        <v>64</v>
      </c>
      <c r="T116" s="518"/>
      <c r="U116" s="518"/>
      <c r="V116" s="518"/>
      <c r="W116" s="518"/>
      <c r="X116" s="519"/>
      <c r="Y116" s="517" t="s">
        <v>13</v>
      </c>
      <c r="Z116" s="518"/>
      <c r="AA116" s="518"/>
      <c r="AB116" s="518"/>
      <c r="AC116" s="519"/>
      <c r="AD116" s="517" t="s">
        <v>31</v>
      </c>
      <c r="AE116" s="518"/>
      <c r="AF116" s="518"/>
      <c r="AG116" s="518"/>
      <c r="AH116" s="520"/>
    </row>
    <row r="117" spans="1:35" ht="18.75" thickBot="1">
      <c r="A117" s="279"/>
      <c r="B117" s="516"/>
      <c r="C117" s="521" t="s">
        <v>65</v>
      </c>
      <c r="D117" s="522"/>
      <c r="E117" s="522"/>
      <c r="F117" s="522"/>
      <c r="G117" s="522"/>
      <c r="H117" s="523"/>
      <c r="I117" s="524"/>
      <c r="J117" s="525"/>
      <c r="K117" s="280" t="s">
        <v>66</v>
      </c>
      <c r="L117" s="525"/>
      <c r="M117" s="526"/>
      <c r="N117" s="524"/>
      <c r="O117" s="525"/>
      <c r="P117" s="280" t="s">
        <v>66</v>
      </c>
      <c r="Q117" s="525"/>
      <c r="R117" s="526"/>
      <c r="S117" s="524"/>
      <c r="T117" s="525"/>
      <c r="U117" s="281"/>
      <c r="V117" s="280" t="s">
        <v>66</v>
      </c>
      <c r="W117" s="525"/>
      <c r="X117" s="526"/>
      <c r="Y117" s="524"/>
      <c r="Z117" s="525"/>
      <c r="AA117" s="280" t="s">
        <v>66</v>
      </c>
      <c r="AB117" s="525"/>
      <c r="AC117" s="526"/>
      <c r="AD117" s="524"/>
      <c r="AE117" s="525"/>
      <c r="AF117" s="280" t="s">
        <v>66</v>
      </c>
      <c r="AG117" s="525"/>
      <c r="AH117" s="527"/>
    </row>
    <row r="118" spans="1:35">
      <c r="A118" s="279"/>
      <c r="B118" s="516"/>
      <c r="C118" s="528" t="s">
        <v>67</v>
      </c>
      <c r="D118" s="528"/>
      <c r="E118" s="528"/>
      <c r="F118" s="528"/>
      <c r="G118" s="528"/>
      <c r="H118" s="528"/>
      <c r="I118" s="530"/>
      <c r="J118" s="531"/>
      <c r="K118" s="531"/>
      <c r="L118" s="531"/>
      <c r="M118" s="531"/>
      <c r="N118" s="531"/>
      <c r="O118" s="531"/>
      <c r="P118" s="531"/>
      <c r="Q118" s="531"/>
      <c r="R118" s="531"/>
      <c r="S118" s="531"/>
      <c r="T118" s="531"/>
      <c r="U118" s="531"/>
      <c r="V118" s="531"/>
      <c r="W118" s="531"/>
      <c r="X118" s="532"/>
      <c r="Y118" s="517" t="s">
        <v>12</v>
      </c>
      <c r="Z118" s="518"/>
      <c r="AA118" s="518"/>
      <c r="AB118" s="518"/>
      <c r="AC118" s="519"/>
      <c r="AD118" s="517" t="s">
        <v>68</v>
      </c>
      <c r="AE118" s="518"/>
      <c r="AF118" s="518"/>
      <c r="AG118" s="518"/>
      <c r="AH118" s="520"/>
    </row>
    <row r="119" spans="1:35" ht="18.75" thickBot="1">
      <c r="A119" s="282"/>
      <c r="B119" s="516"/>
      <c r="C119" s="529"/>
      <c r="D119" s="529"/>
      <c r="E119" s="529"/>
      <c r="F119" s="529"/>
      <c r="G119" s="529"/>
      <c r="H119" s="529"/>
      <c r="I119" s="533"/>
      <c r="J119" s="534"/>
      <c r="K119" s="534"/>
      <c r="L119" s="534"/>
      <c r="M119" s="534"/>
      <c r="N119" s="534"/>
      <c r="O119" s="534"/>
      <c r="P119" s="534"/>
      <c r="Q119" s="534"/>
      <c r="R119" s="534"/>
      <c r="S119" s="534"/>
      <c r="T119" s="534"/>
      <c r="U119" s="534"/>
      <c r="V119" s="534"/>
      <c r="W119" s="534"/>
      <c r="X119" s="535"/>
      <c r="Y119" s="536"/>
      <c r="Z119" s="537"/>
      <c r="AA119" s="283" t="s">
        <v>66</v>
      </c>
      <c r="AB119" s="537"/>
      <c r="AC119" s="538"/>
      <c r="AD119" s="539"/>
      <c r="AE119" s="537"/>
      <c r="AF119" s="537"/>
      <c r="AG119" s="540" t="s">
        <v>41</v>
      </c>
      <c r="AH119" s="541"/>
    </row>
    <row r="120" spans="1:35" ht="14.25" thickTop="1" thickBot="1">
      <c r="A120" s="542" t="s">
        <v>69</v>
      </c>
      <c r="B120" s="543"/>
      <c r="C120" s="543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  <c r="W120" s="543"/>
      <c r="X120" s="543"/>
      <c r="Y120" s="543"/>
      <c r="Z120" s="543"/>
      <c r="AA120" s="543"/>
      <c r="AB120" s="543"/>
      <c r="AC120" s="543"/>
      <c r="AD120" s="543"/>
      <c r="AE120" s="543"/>
      <c r="AF120" s="543"/>
      <c r="AG120" s="543"/>
      <c r="AH120" s="544"/>
    </row>
    <row r="121" spans="1:35" ht="24" thickBot="1">
      <c r="A121" s="284" t="s">
        <v>70</v>
      </c>
      <c r="B121" s="285"/>
      <c r="C121" s="285"/>
      <c r="D121" s="286"/>
      <c r="E121" s="285"/>
      <c r="F121" s="285"/>
      <c r="G121" s="287"/>
      <c r="H121" s="285"/>
      <c r="I121" s="285"/>
      <c r="J121" s="285"/>
      <c r="K121" s="285"/>
      <c r="L121" s="285"/>
      <c r="M121" s="285"/>
      <c r="N121" s="285"/>
      <c r="O121" s="285"/>
      <c r="P121" s="285"/>
      <c r="Q121" s="288"/>
      <c r="R121" s="289" t="s">
        <v>71</v>
      </c>
      <c r="S121" s="285"/>
      <c r="T121" s="285"/>
      <c r="U121" s="286"/>
      <c r="V121" s="285"/>
      <c r="W121" s="290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2"/>
    </row>
    <row r="122" spans="1:35" ht="22.5" thickBot="1">
      <c r="A122" s="284" t="s">
        <v>42</v>
      </c>
      <c r="B122" s="285"/>
      <c r="C122" s="285"/>
      <c r="D122" s="286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8"/>
      <c r="R122" s="293" t="s">
        <v>72</v>
      </c>
      <c r="S122" s="285"/>
      <c r="T122" s="285"/>
      <c r="U122" s="286"/>
      <c r="V122" s="285"/>
      <c r="W122" s="294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95"/>
    </row>
    <row r="123" spans="1:35" ht="13.5" thickBot="1">
      <c r="A123" s="296" t="s">
        <v>73</v>
      </c>
      <c r="B123" s="297"/>
      <c r="C123" s="297"/>
      <c r="D123" s="298"/>
      <c r="E123" s="297"/>
      <c r="F123" s="297"/>
      <c r="G123" s="297"/>
      <c r="H123" s="297"/>
      <c r="I123" s="297"/>
      <c r="J123" s="299" t="s">
        <v>74</v>
      </c>
      <c r="K123" s="300"/>
      <c r="L123" s="300"/>
      <c r="M123" s="300"/>
      <c r="N123" s="301"/>
      <c r="O123" s="297"/>
      <c r="P123" s="299" t="s">
        <v>75</v>
      </c>
      <c r="Q123" s="300"/>
      <c r="R123" s="300"/>
      <c r="S123" s="300"/>
      <c r="T123" s="301"/>
      <c r="U123" s="298"/>
      <c r="V123" s="297"/>
      <c r="W123" s="299" t="s">
        <v>76</v>
      </c>
      <c r="X123" s="300"/>
      <c r="Y123" s="300"/>
      <c r="Z123" s="300"/>
      <c r="AA123" s="300"/>
      <c r="AB123" s="301"/>
      <c r="AC123" s="297"/>
      <c r="AD123" s="299" t="s">
        <v>77</v>
      </c>
      <c r="AE123" s="300"/>
      <c r="AF123" s="300"/>
      <c r="AG123" s="301"/>
      <c r="AH123" s="302"/>
    </row>
    <row r="124" spans="1:35" ht="14.25" thickTop="1" thickBot="1">
      <c r="A124" s="257"/>
      <c r="B124" s="257"/>
      <c r="C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</row>
    <row r="125" spans="1:35" ht="21" thickTop="1">
      <c r="A125" s="468" t="s">
        <v>34</v>
      </c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  <c r="AB125" s="469"/>
      <c r="AC125" s="470"/>
      <c r="AD125" s="132"/>
      <c r="AE125" s="132"/>
      <c r="AF125" s="132"/>
      <c r="AG125" s="132"/>
      <c r="AH125" s="133"/>
      <c r="AI125" s="134"/>
    </row>
    <row r="126" spans="1:35" ht="16.5" thickBot="1">
      <c r="A126" s="471" t="s">
        <v>81</v>
      </c>
      <c r="B126" s="472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  <c r="T126" s="472"/>
      <c r="U126" s="472"/>
      <c r="V126" s="472"/>
      <c r="W126" s="472"/>
      <c r="X126" s="472"/>
      <c r="Y126" s="472"/>
      <c r="Z126" s="472"/>
      <c r="AA126" s="472"/>
      <c r="AB126" s="472"/>
      <c r="AC126" s="473"/>
      <c r="AD126" s="135"/>
      <c r="AE126" s="135"/>
      <c r="AF126" s="135"/>
      <c r="AG126" s="135"/>
      <c r="AH126" s="136"/>
      <c r="AI126" s="134"/>
    </row>
    <row r="127" spans="1:35" ht="19.5" thickTop="1" thickBot="1">
      <c r="A127" s="137" t="s">
        <v>35</v>
      </c>
      <c r="B127" s="138"/>
      <c r="C127" s="138"/>
      <c r="D127" s="138"/>
      <c r="E127" s="138"/>
      <c r="F127" s="139"/>
      <c r="G127" s="474" t="str">
        <f>Spielplan!$F$1</f>
        <v>Staffel eintragen</v>
      </c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475"/>
      <c r="X127" s="475"/>
      <c r="Y127" s="475"/>
      <c r="Z127" s="475"/>
      <c r="AA127" s="475"/>
      <c r="AB127" s="475"/>
      <c r="AC127" s="476"/>
      <c r="AD127" s="140"/>
      <c r="AE127" s="140"/>
      <c r="AF127" s="140"/>
      <c r="AG127" s="140"/>
      <c r="AH127" s="141"/>
      <c r="AI127" s="142"/>
    </row>
    <row r="128" spans="1:35" ht="19.5" thickTop="1" thickBot="1">
      <c r="A128" s="143" t="s">
        <v>78</v>
      </c>
      <c r="B128" s="144"/>
      <c r="C128" s="144"/>
      <c r="D128" s="144"/>
      <c r="E128" s="144"/>
      <c r="F128" s="145"/>
      <c r="G128" s="456" t="s">
        <v>79</v>
      </c>
      <c r="H128" s="457"/>
      <c r="I128" s="457"/>
      <c r="J128" s="457"/>
      <c r="K128" s="457"/>
      <c r="L128" s="457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9"/>
      <c r="AD128" s="140"/>
      <c r="AE128" s="140"/>
      <c r="AF128" s="140"/>
      <c r="AG128" s="140"/>
      <c r="AH128" s="141"/>
      <c r="AI128" s="142"/>
    </row>
    <row r="129" spans="1:35" ht="17.25" thickTop="1" thickBot="1">
      <c r="A129" s="146" t="s">
        <v>36</v>
      </c>
      <c r="B129" s="147"/>
      <c r="C129" s="147"/>
      <c r="D129" s="148"/>
      <c r="E129" s="149"/>
      <c r="F129" s="460" t="str">
        <f>Spielplan!$F$2</f>
        <v>Saison eintragen</v>
      </c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150" t="s">
        <v>37</v>
      </c>
      <c r="S129" s="150"/>
      <c r="T129" s="150"/>
      <c r="U129" s="151"/>
      <c r="V129" s="150"/>
      <c r="W129" s="462" t="str">
        <f>Spielplan!$J$4</f>
        <v>Spielort</v>
      </c>
      <c r="X129" s="463"/>
      <c r="Y129" s="463"/>
      <c r="Z129" s="463"/>
      <c r="AA129" s="463"/>
      <c r="AB129" s="463"/>
      <c r="AC129" s="464"/>
      <c r="AD129" s="152"/>
      <c r="AE129" s="152"/>
      <c r="AF129" s="152"/>
      <c r="AG129" s="152"/>
      <c r="AH129" s="153"/>
      <c r="AI129" s="134"/>
    </row>
    <row r="130" spans="1:35" ht="16.5" thickTop="1">
      <c r="A130" s="154" t="s">
        <v>8</v>
      </c>
      <c r="B130" s="155"/>
      <c r="C130" s="155"/>
      <c r="D130" s="156"/>
      <c r="E130" s="157"/>
      <c r="F130" s="465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158" t="s">
        <v>38</v>
      </c>
      <c r="S130" s="158"/>
      <c r="T130" s="158"/>
      <c r="U130" s="159"/>
      <c r="V130" s="158"/>
      <c r="W130" s="466" t="str">
        <f>Spielplan!$I$4</f>
        <v>Datum</v>
      </c>
      <c r="X130" s="467"/>
      <c r="Y130" s="467"/>
      <c r="Z130" s="467"/>
      <c r="AA130" s="467"/>
      <c r="AB130" s="160"/>
      <c r="AC130" s="160"/>
      <c r="AD130" s="161"/>
      <c r="AE130" s="161"/>
      <c r="AF130" s="162"/>
      <c r="AG130" s="162"/>
      <c r="AH130" s="163"/>
      <c r="AI130" s="134"/>
    </row>
    <row r="131" spans="1:35" ht="15.75">
      <c r="A131" s="154" t="s">
        <v>39</v>
      </c>
      <c r="B131" s="155"/>
      <c r="C131" s="155"/>
      <c r="D131" s="156"/>
      <c r="E131" s="157"/>
      <c r="F131" s="465" t="str">
        <f>Spielplan!$J$9</f>
        <v>Mannschaft 3</v>
      </c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164" t="s">
        <v>40</v>
      </c>
      <c r="S131" s="164"/>
      <c r="T131" s="164"/>
      <c r="U131" s="165"/>
      <c r="V131" s="166"/>
      <c r="W131" s="477"/>
      <c r="X131" s="478"/>
      <c r="Y131" s="478"/>
      <c r="Z131" s="478"/>
      <c r="AA131" s="167" t="s">
        <v>41</v>
      </c>
      <c r="AB131" s="168"/>
      <c r="AC131" s="169"/>
      <c r="AD131" s="479"/>
      <c r="AE131" s="479"/>
      <c r="AF131" s="479"/>
      <c r="AG131" s="479"/>
      <c r="AH131" s="480"/>
      <c r="AI131" s="134"/>
    </row>
    <row r="132" spans="1:35" ht="15.75">
      <c r="A132" s="154" t="s">
        <v>42</v>
      </c>
      <c r="B132" s="155"/>
      <c r="C132" s="155"/>
      <c r="D132" s="156"/>
      <c r="E132" s="157"/>
      <c r="F132" s="465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164" t="s">
        <v>43</v>
      </c>
      <c r="S132" s="164"/>
      <c r="T132" s="164"/>
      <c r="U132" s="165"/>
      <c r="V132" s="166"/>
      <c r="W132" s="481">
        <f>Spielplan!$D$9</f>
        <v>2</v>
      </c>
      <c r="X132" s="482"/>
      <c r="Y132" s="170"/>
      <c r="Z132" s="170"/>
      <c r="AA132" s="170"/>
      <c r="AB132" s="171" t="s">
        <v>44</v>
      </c>
      <c r="AC132" s="168"/>
      <c r="AD132" s="483">
        <f>Spielplan!$E$9</f>
        <v>2</v>
      </c>
      <c r="AE132" s="482"/>
      <c r="AF132" s="170"/>
      <c r="AG132" s="170"/>
      <c r="AH132" s="172"/>
      <c r="AI132" s="134"/>
    </row>
    <row r="133" spans="1:35" ht="16.5" thickBot="1">
      <c r="A133" s="173" t="s">
        <v>45</v>
      </c>
      <c r="B133" s="174"/>
      <c r="C133" s="174"/>
      <c r="D133" s="175"/>
      <c r="E133" s="176"/>
      <c r="F133" s="484"/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6"/>
      <c r="R133" s="158" t="s">
        <v>46</v>
      </c>
      <c r="S133" s="177"/>
      <c r="T133" s="177"/>
      <c r="U133" s="178"/>
      <c r="V133" s="179"/>
      <c r="W133" s="487">
        <f>Spielplan!$F$9</f>
        <v>4</v>
      </c>
      <c r="X133" s="488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1"/>
      <c r="AI133" s="134"/>
    </row>
    <row r="134" spans="1:35" ht="16.5" thickTop="1" thickBot="1">
      <c r="A134" s="489" t="s">
        <v>47</v>
      </c>
      <c r="B134" s="490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  <c r="M134" s="490"/>
      <c r="N134" s="490"/>
      <c r="O134" s="182" t="s">
        <v>48</v>
      </c>
      <c r="P134" s="183" t="s">
        <v>49</v>
      </c>
      <c r="Q134" s="184" t="s">
        <v>50</v>
      </c>
      <c r="R134" s="489" t="s">
        <v>51</v>
      </c>
      <c r="S134" s="490"/>
      <c r="T134" s="490"/>
      <c r="U134" s="490"/>
      <c r="V134" s="490"/>
      <c r="W134" s="490"/>
      <c r="X134" s="490"/>
      <c r="Y134" s="490"/>
      <c r="Z134" s="490"/>
      <c r="AA134" s="490"/>
      <c r="AB134" s="490"/>
      <c r="AC134" s="490"/>
      <c r="AD134" s="490"/>
      <c r="AE134" s="491"/>
      <c r="AF134" s="182" t="s">
        <v>48</v>
      </c>
      <c r="AG134" s="183" t="s">
        <v>49</v>
      </c>
      <c r="AH134" s="184" t="s">
        <v>50</v>
      </c>
      <c r="AI134" s="134"/>
    </row>
    <row r="135" spans="1:35" ht="21" thickBot="1">
      <c r="A135" s="492" t="str">
        <f>Spielplan!$G$9</f>
        <v>Mannschaft 2</v>
      </c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185"/>
      <c r="P135" s="186"/>
      <c r="Q135" s="187"/>
      <c r="R135" s="492" t="str">
        <f>Spielplan!$I$9</f>
        <v>Mannschaft 7</v>
      </c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4"/>
      <c r="AF135" s="185"/>
      <c r="AG135" s="186"/>
      <c r="AH135" s="187"/>
      <c r="AI135" s="134"/>
    </row>
    <row r="136" spans="1:35" ht="26.25" thickTop="1" thickBot="1">
      <c r="A136" s="188" t="s">
        <v>52</v>
      </c>
      <c r="B136" s="189" t="s">
        <v>53</v>
      </c>
      <c r="C136" s="190" t="s">
        <v>54</v>
      </c>
      <c r="D136" s="191"/>
      <c r="E136" s="192" t="s">
        <v>55</v>
      </c>
      <c r="F136" s="193"/>
      <c r="G136" s="193"/>
      <c r="H136" s="193"/>
      <c r="I136" s="193"/>
      <c r="J136" s="193"/>
      <c r="K136" s="193"/>
      <c r="L136" s="193"/>
      <c r="M136" s="193"/>
      <c r="N136" s="193"/>
      <c r="O136" s="194"/>
      <c r="P136" s="195"/>
      <c r="Q136" s="196"/>
      <c r="R136" s="188" t="s">
        <v>52</v>
      </c>
      <c r="S136" s="189" t="s">
        <v>53</v>
      </c>
      <c r="T136" s="190" t="s">
        <v>54</v>
      </c>
      <c r="U136" s="191"/>
      <c r="V136" s="192" t="s">
        <v>55</v>
      </c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4"/>
      <c r="AG136" s="195"/>
      <c r="AH136" s="196"/>
      <c r="AI136" s="134"/>
    </row>
    <row r="137" spans="1:35" ht="16.5" thickTop="1">
      <c r="A137" s="207"/>
      <c r="B137" s="208"/>
      <c r="C137" s="209"/>
      <c r="D137" s="210"/>
      <c r="E137" s="495"/>
      <c r="F137" s="496"/>
      <c r="G137" s="496"/>
      <c r="H137" s="496"/>
      <c r="I137" s="496"/>
      <c r="J137" s="496"/>
      <c r="K137" s="496"/>
      <c r="L137" s="496"/>
      <c r="M137" s="496"/>
      <c r="N137" s="497"/>
      <c r="O137" s="211"/>
      <c r="P137" s="212"/>
      <c r="Q137" s="213"/>
      <c r="R137" s="207"/>
      <c r="S137" s="214"/>
      <c r="T137" s="209"/>
      <c r="U137" s="210"/>
      <c r="V137" s="495"/>
      <c r="W137" s="496"/>
      <c r="X137" s="496"/>
      <c r="Y137" s="496"/>
      <c r="Z137" s="496"/>
      <c r="AA137" s="496"/>
      <c r="AB137" s="496"/>
      <c r="AC137" s="496"/>
      <c r="AD137" s="496"/>
      <c r="AE137" s="497"/>
      <c r="AF137" s="211"/>
      <c r="AG137" s="212"/>
      <c r="AH137" s="213"/>
      <c r="AI137" s="134"/>
    </row>
    <row r="138" spans="1:35" ht="15.75">
      <c r="A138" s="215"/>
      <c r="B138" s="208"/>
      <c r="C138" s="216"/>
      <c r="D138" s="165"/>
      <c r="E138" s="498"/>
      <c r="F138" s="499"/>
      <c r="G138" s="499"/>
      <c r="H138" s="499"/>
      <c r="I138" s="499"/>
      <c r="J138" s="499"/>
      <c r="K138" s="499"/>
      <c r="L138" s="499"/>
      <c r="M138" s="499"/>
      <c r="N138" s="500"/>
      <c r="O138" s="217"/>
      <c r="P138" s="218"/>
      <c r="Q138" s="219"/>
      <c r="R138" s="215"/>
      <c r="S138" s="208"/>
      <c r="T138" s="216"/>
      <c r="U138" s="165"/>
      <c r="V138" s="498"/>
      <c r="W138" s="499"/>
      <c r="X138" s="499"/>
      <c r="Y138" s="499"/>
      <c r="Z138" s="499"/>
      <c r="AA138" s="499"/>
      <c r="AB138" s="499"/>
      <c r="AC138" s="499"/>
      <c r="AD138" s="499"/>
      <c r="AE138" s="500"/>
      <c r="AF138" s="217"/>
      <c r="AG138" s="218"/>
      <c r="AH138" s="219"/>
      <c r="AI138" s="134"/>
    </row>
    <row r="139" spans="1:35" ht="18">
      <c r="A139" s="215"/>
      <c r="B139" s="208"/>
      <c r="C139" s="220"/>
      <c r="D139" s="165"/>
      <c r="E139" s="498"/>
      <c r="F139" s="499"/>
      <c r="G139" s="499"/>
      <c r="H139" s="499"/>
      <c r="I139" s="499"/>
      <c r="J139" s="499"/>
      <c r="K139" s="499"/>
      <c r="L139" s="499"/>
      <c r="M139" s="499"/>
      <c r="N139" s="500"/>
      <c r="O139" s="217"/>
      <c r="P139" s="221"/>
      <c r="Q139" s="219"/>
      <c r="R139" s="215"/>
      <c r="S139" s="208"/>
      <c r="T139" s="220"/>
      <c r="U139" s="165"/>
      <c r="V139" s="498"/>
      <c r="W139" s="499"/>
      <c r="X139" s="499"/>
      <c r="Y139" s="499"/>
      <c r="Z139" s="499"/>
      <c r="AA139" s="499"/>
      <c r="AB139" s="499"/>
      <c r="AC139" s="499"/>
      <c r="AD139" s="499"/>
      <c r="AE139" s="500"/>
      <c r="AF139" s="217"/>
      <c r="AG139" s="221"/>
      <c r="AH139" s="219"/>
      <c r="AI139" s="134"/>
    </row>
    <row r="140" spans="1:35" ht="18">
      <c r="A140" s="215"/>
      <c r="B140" s="208"/>
      <c r="C140" s="222"/>
      <c r="D140" s="165"/>
      <c r="E140" s="498"/>
      <c r="F140" s="499"/>
      <c r="G140" s="499"/>
      <c r="H140" s="499"/>
      <c r="I140" s="499"/>
      <c r="J140" s="499"/>
      <c r="K140" s="499"/>
      <c r="L140" s="499"/>
      <c r="M140" s="499"/>
      <c r="N140" s="500"/>
      <c r="O140" s="217"/>
      <c r="P140" s="221"/>
      <c r="Q140" s="219"/>
      <c r="R140" s="215"/>
      <c r="S140" s="208"/>
      <c r="T140" s="222"/>
      <c r="U140" s="165"/>
      <c r="V140" s="498"/>
      <c r="W140" s="499"/>
      <c r="X140" s="499"/>
      <c r="Y140" s="499"/>
      <c r="Z140" s="499"/>
      <c r="AA140" s="499"/>
      <c r="AB140" s="499"/>
      <c r="AC140" s="499"/>
      <c r="AD140" s="499"/>
      <c r="AE140" s="500"/>
      <c r="AF140" s="217"/>
      <c r="AG140" s="221"/>
      <c r="AH140" s="219"/>
      <c r="AI140" s="134"/>
    </row>
    <row r="141" spans="1:35" ht="18">
      <c r="A141" s="215"/>
      <c r="B141" s="208"/>
      <c r="C141" s="223"/>
      <c r="D141" s="165"/>
      <c r="E141" s="498"/>
      <c r="F141" s="499"/>
      <c r="G141" s="499"/>
      <c r="H141" s="499"/>
      <c r="I141" s="499"/>
      <c r="J141" s="499"/>
      <c r="K141" s="499"/>
      <c r="L141" s="499"/>
      <c r="M141" s="499"/>
      <c r="N141" s="500"/>
      <c r="O141" s="217"/>
      <c r="P141" s="224"/>
      <c r="Q141" s="219"/>
      <c r="R141" s="215"/>
      <c r="S141" s="208"/>
      <c r="T141" s="223"/>
      <c r="U141" s="165"/>
      <c r="V141" s="498"/>
      <c r="W141" s="499"/>
      <c r="X141" s="499"/>
      <c r="Y141" s="499"/>
      <c r="Z141" s="499"/>
      <c r="AA141" s="499"/>
      <c r="AB141" s="499"/>
      <c r="AC141" s="499"/>
      <c r="AD141" s="499"/>
      <c r="AE141" s="500"/>
      <c r="AF141" s="217"/>
      <c r="AG141" s="224"/>
      <c r="AH141" s="219"/>
      <c r="AI141" s="134"/>
    </row>
    <row r="142" spans="1:35" ht="18">
      <c r="A142" s="215"/>
      <c r="B142" s="208"/>
      <c r="C142" s="222"/>
      <c r="D142" s="165"/>
      <c r="E142" s="498"/>
      <c r="F142" s="499"/>
      <c r="G142" s="499"/>
      <c r="H142" s="499"/>
      <c r="I142" s="499"/>
      <c r="J142" s="499"/>
      <c r="K142" s="499"/>
      <c r="L142" s="499"/>
      <c r="M142" s="499"/>
      <c r="N142" s="500"/>
      <c r="O142" s="217"/>
      <c r="P142" s="221"/>
      <c r="Q142" s="219"/>
      <c r="R142" s="215"/>
      <c r="S142" s="208"/>
      <c r="T142" s="222"/>
      <c r="U142" s="165"/>
      <c r="V142" s="498"/>
      <c r="W142" s="499"/>
      <c r="X142" s="499"/>
      <c r="Y142" s="499"/>
      <c r="Z142" s="499"/>
      <c r="AA142" s="499"/>
      <c r="AB142" s="499"/>
      <c r="AC142" s="499"/>
      <c r="AD142" s="499"/>
      <c r="AE142" s="500"/>
      <c r="AF142" s="217"/>
      <c r="AG142" s="221"/>
      <c r="AH142" s="219"/>
      <c r="AI142" s="134"/>
    </row>
    <row r="143" spans="1:35" ht="18">
      <c r="A143" s="215"/>
      <c r="B143" s="208"/>
      <c r="C143" s="222"/>
      <c r="D143" s="165"/>
      <c r="E143" s="498"/>
      <c r="F143" s="499"/>
      <c r="G143" s="499"/>
      <c r="H143" s="499"/>
      <c r="I143" s="499"/>
      <c r="J143" s="499"/>
      <c r="K143" s="499"/>
      <c r="L143" s="499"/>
      <c r="M143" s="499"/>
      <c r="N143" s="500"/>
      <c r="O143" s="217"/>
      <c r="P143" s="221"/>
      <c r="Q143" s="219"/>
      <c r="R143" s="215"/>
      <c r="S143" s="208"/>
      <c r="T143" s="222"/>
      <c r="U143" s="165"/>
      <c r="V143" s="498"/>
      <c r="W143" s="499"/>
      <c r="X143" s="499"/>
      <c r="Y143" s="499"/>
      <c r="Z143" s="499"/>
      <c r="AA143" s="499"/>
      <c r="AB143" s="499"/>
      <c r="AC143" s="499"/>
      <c r="AD143" s="499"/>
      <c r="AE143" s="500"/>
      <c r="AF143" s="217"/>
      <c r="AG143" s="221"/>
      <c r="AH143" s="219"/>
      <c r="AI143" s="134"/>
    </row>
    <row r="144" spans="1:35" ht="18">
      <c r="A144" s="215"/>
      <c r="B144" s="208"/>
      <c r="C144" s="222"/>
      <c r="D144" s="165"/>
      <c r="E144" s="498"/>
      <c r="F144" s="499"/>
      <c r="G144" s="499"/>
      <c r="H144" s="499"/>
      <c r="I144" s="499"/>
      <c r="J144" s="499"/>
      <c r="K144" s="499"/>
      <c r="L144" s="499"/>
      <c r="M144" s="499"/>
      <c r="N144" s="500"/>
      <c r="O144" s="217"/>
      <c r="P144" s="221"/>
      <c r="Q144" s="219"/>
      <c r="R144" s="215"/>
      <c r="S144" s="208"/>
      <c r="T144" s="222"/>
      <c r="U144" s="165"/>
      <c r="V144" s="498"/>
      <c r="W144" s="499"/>
      <c r="X144" s="499"/>
      <c r="Y144" s="499"/>
      <c r="Z144" s="499"/>
      <c r="AA144" s="499"/>
      <c r="AB144" s="499"/>
      <c r="AC144" s="499"/>
      <c r="AD144" s="499"/>
      <c r="AE144" s="500"/>
      <c r="AF144" s="217"/>
      <c r="AG144" s="221"/>
      <c r="AH144" s="219"/>
      <c r="AI144" s="134"/>
    </row>
    <row r="145" spans="1:35" ht="18">
      <c r="A145" s="215"/>
      <c r="B145" s="208"/>
      <c r="C145" s="222"/>
      <c r="D145" s="165"/>
      <c r="E145" s="498"/>
      <c r="F145" s="499"/>
      <c r="G145" s="499"/>
      <c r="H145" s="499"/>
      <c r="I145" s="499"/>
      <c r="J145" s="499"/>
      <c r="K145" s="499"/>
      <c r="L145" s="499"/>
      <c r="M145" s="499"/>
      <c r="N145" s="500"/>
      <c r="O145" s="217"/>
      <c r="P145" s="225"/>
      <c r="Q145" s="226"/>
      <c r="R145" s="215"/>
      <c r="S145" s="208"/>
      <c r="T145" s="222"/>
      <c r="U145" s="165"/>
      <c r="V145" s="498"/>
      <c r="W145" s="499"/>
      <c r="X145" s="499"/>
      <c r="Y145" s="499"/>
      <c r="Z145" s="499"/>
      <c r="AA145" s="499"/>
      <c r="AB145" s="499"/>
      <c r="AC145" s="499"/>
      <c r="AD145" s="499"/>
      <c r="AE145" s="500"/>
      <c r="AF145" s="217"/>
      <c r="AG145" s="225"/>
      <c r="AH145" s="226"/>
      <c r="AI145" s="134"/>
    </row>
    <row r="146" spans="1:35" ht="16.5" thickBot="1">
      <c r="A146" s="227"/>
      <c r="B146" s="228"/>
      <c r="C146" s="229"/>
      <c r="D146" s="178"/>
      <c r="E146" s="501"/>
      <c r="F146" s="502"/>
      <c r="G146" s="502"/>
      <c r="H146" s="502"/>
      <c r="I146" s="502"/>
      <c r="J146" s="502"/>
      <c r="K146" s="502"/>
      <c r="L146" s="502"/>
      <c r="M146" s="502"/>
      <c r="N146" s="503"/>
      <c r="O146" s="230"/>
      <c r="P146" s="231"/>
      <c r="Q146" s="232"/>
      <c r="R146" s="227"/>
      <c r="S146" s="228"/>
      <c r="T146" s="229"/>
      <c r="U146" s="178"/>
      <c r="V146" s="501"/>
      <c r="W146" s="502"/>
      <c r="X146" s="502"/>
      <c r="Y146" s="502"/>
      <c r="Z146" s="502"/>
      <c r="AA146" s="502"/>
      <c r="AB146" s="502"/>
      <c r="AC146" s="502"/>
      <c r="AD146" s="502"/>
      <c r="AE146" s="503"/>
      <c r="AF146" s="230"/>
      <c r="AG146" s="231"/>
      <c r="AH146" s="232"/>
      <c r="AI146" s="134"/>
    </row>
    <row r="147" spans="1:35" ht="13.5" thickTop="1">
      <c r="A147" s="233" t="s">
        <v>56</v>
      </c>
      <c r="B147" s="234"/>
      <c r="C147" s="235"/>
      <c r="D147" s="148">
        <f>D146+1</f>
        <v>1</v>
      </c>
      <c r="E147" s="495"/>
      <c r="F147" s="496"/>
      <c r="G147" s="496"/>
      <c r="H147" s="496"/>
      <c r="I147" s="496"/>
      <c r="J147" s="496"/>
      <c r="K147" s="496"/>
      <c r="L147" s="496"/>
      <c r="M147" s="496"/>
      <c r="N147" s="497"/>
      <c r="O147" s="211"/>
      <c r="P147" s="236"/>
      <c r="Q147" s="237"/>
      <c r="R147" s="233" t="s">
        <v>56</v>
      </c>
      <c r="S147" s="234"/>
      <c r="T147" s="235"/>
      <c r="U147" s="148">
        <f>U146+1</f>
        <v>1</v>
      </c>
      <c r="V147" s="495"/>
      <c r="W147" s="496"/>
      <c r="X147" s="496"/>
      <c r="Y147" s="496"/>
      <c r="Z147" s="496"/>
      <c r="AA147" s="496"/>
      <c r="AB147" s="496"/>
      <c r="AC147" s="496"/>
      <c r="AD147" s="496"/>
      <c r="AE147" s="497"/>
      <c r="AF147" s="211"/>
      <c r="AG147" s="236"/>
      <c r="AH147" s="237"/>
      <c r="AI147" s="134"/>
    </row>
    <row r="148" spans="1:35" ht="13.5" thickBot="1">
      <c r="A148" s="238" t="s">
        <v>57</v>
      </c>
      <c r="B148" s="239"/>
      <c r="C148" s="240"/>
      <c r="D148" s="175">
        <f>D147+1</f>
        <v>2</v>
      </c>
      <c r="E148" s="504"/>
      <c r="F148" s="505"/>
      <c r="G148" s="505"/>
      <c r="H148" s="505"/>
      <c r="I148" s="505"/>
      <c r="J148" s="505"/>
      <c r="K148" s="505"/>
      <c r="L148" s="505"/>
      <c r="M148" s="505"/>
      <c r="N148" s="506"/>
      <c r="O148" s="241"/>
      <c r="P148" s="242"/>
      <c r="Q148" s="243"/>
      <c r="R148" s="238" t="s">
        <v>57</v>
      </c>
      <c r="S148" s="239"/>
      <c r="T148" s="240"/>
      <c r="U148" s="175">
        <f>U147+1</f>
        <v>2</v>
      </c>
      <c r="V148" s="504"/>
      <c r="W148" s="505"/>
      <c r="X148" s="505"/>
      <c r="Y148" s="505"/>
      <c r="Z148" s="505"/>
      <c r="AA148" s="505"/>
      <c r="AB148" s="505"/>
      <c r="AC148" s="505"/>
      <c r="AD148" s="505"/>
      <c r="AE148" s="506"/>
      <c r="AF148" s="241"/>
      <c r="AG148" s="242"/>
      <c r="AH148" s="243"/>
      <c r="AI148" s="134"/>
    </row>
    <row r="149" spans="1:35" ht="18" customHeight="1" thickTop="1" thickBot="1">
      <c r="A149" s="305" t="s">
        <v>58</v>
      </c>
      <c r="B149" s="244"/>
      <c r="C149" s="306"/>
      <c r="D149" s="307"/>
      <c r="E149" s="306"/>
      <c r="F149" s="306"/>
      <c r="G149" s="245"/>
      <c r="H149" s="308" t="s">
        <v>59</v>
      </c>
      <c r="I149" s="246"/>
      <c r="J149" s="308" t="s">
        <v>16</v>
      </c>
      <c r="K149" s="310"/>
      <c r="L149" s="507" t="s">
        <v>60</v>
      </c>
      <c r="M149" s="508"/>
      <c r="N149" s="508"/>
      <c r="O149" s="308" t="s">
        <v>15</v>
      </c>
      <c r="P149" s="309"/>
      <c r="Q149" s="311" t="s">
        <v>16</v>
      </c>
      <c r="R149" s="312"/>
      <c r="S149" s="509" t="s">
        <v>61</v>
      </c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  <c r="AF149" s="510"/>
      <c r="AG149" s="510"/>
      <c r="AH149" s="511"/>
      <c r="AI149" s="134"/>
    </row>
    <row r="150" spans="1:35" ht="13.5" thickBot="1">
      <c r="A150" s="322"/>
      <c r="B150" s="333" t="s">
        <v>80</v>
      </c>
      <c r="C150" s="323"/>
      <c r="D150" s="324"/>
      <c r="E150" s="323"/>
      <c r="F150" s="323"/>
      <c r="G150" s="325"/>
      <c r="H150" s="326"/>
      <c r="I150" s="327"/>
      <c r="J150" s="326"/>
      <c r="K150" s="328"/>
      <c r="L150" s="329"/>
      <c r="M150" s="329"/>
      <c r="N150" s="329"/>
      <c r="O150" s="326"/>
      <c r="P150" s="328"/>
      <c r="Q150" s="326"/>
      <c r="R150" s="330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2"/>
      <c r="AI150" s="134"/>
    </row>
    <row r="151" spans="1:35" ht="15">
      <c r="A151" s="512" t="s">
        <v>62</v>
      </c>
      <c r="B151" s="313"/>
      <c r="C151" s="314" t="s">
        <v>15</v>
      </c>
      <c r="D151" s="161"/>
      <c r="E151" s="315"/>
      <c r="F151" s="316"/>
      <c r="G151" s="316"/>
      <c r="H151" s="316"/>
      <c r="I151" s="317"/>
      <c r="J151" s="318"/>
      <c r="K151" s="316"/>
      <c r="L151" s="316"/>
      <c r="M151" s="316"/>
      <c r="N151" s="317"/>
      <c r="O151" s="318"/>
      <c r="P151" s="316"/>
      <c r="Q151" s="316"/>
      <c r="R151" s="316"/>
      <c r="S151" s="317"/>
      <c r="T151" s="318"/>
      <c r="U151" s="319"/>
      <c r="V151" s="316"/>
      <c r="W151" s="316"/>
      <c r="X151" s="316"/>
      <c r="Y151" s="320"/>
      <c r="Z151" s="318"/>
      <c r="AA151" s="316"/>
      <c r="AB151" s="316"/>
      <c r="AC151" s="316"/>
      <c r="AD151" s="317"/>
      <c r="AE151" s="318"/>
      <c r="AF151" s="316"/>
      <c r="AG151" s="316"/>
      <c r="AH151" s="321"/>
    </row>
    <row r="152" spans="1:35" ht="15.75" thickBot="1">
      <c r="A152" s="513"/>
      <c r="B152" s="258"/>
      <c r="C152" s="259" t="s">
        <v>16</v>
      </c>
      <c r="D152" s="260"/>
      <c r="E152" s="261"/>
      <c r="F152" s="262"/>
      <c r="G152" s="262"/>
      <c r="H152" s="262"/>
      <c r="I152" s="263"/>
      <c r="J152" s="264"/>
      <c r="K152" s="262"/>
      <c r="L152" s="262"/>
      <c r="M152" s="262"/>
      <c r="N152" s="263"/>
      <c r="O152" s="264"/>
      <c r="P152" s="262"/>
      <c r="Q152" s="262"/>
      <c r="R152" s="262"/>
      <c r="S152" s="263"/>
      <c r="T152" s="264"/>
      <c r="U152" s="265"/>
      <c r="V152" s="262"/>
      <c r="W152" s="262"/>
      <c r="X152" s="262"/>
      <c r="Y152" s="266"/>
      <c r="Z152" s="264"/>
      <c r="AA152" s="262"/>
      <c r="AB152" s="262"/>
      <c r="AC152" s="262"/>
      <c r="AD152" s="263"/>
      <c r="AE152" s="264"/>
      <c r="AF152" s="262"/>
      <c r="AG152" s="262"/>
      <c r="AH152" s="267"/>
    </row>
    <row r="153" spans="1:35" ht="15">
      <c r="A153" s="514" t="s">
        <v>63</v>
      </c>
      <c r="B153" s="247"/>
      <c r="C153" s="248" t="s">
        <v>15</v>
      </c>
      <c r="D153" s="249"/>
      <c r="E153" s="250"/>
      <c r="F153" s="251"/>
      <c r="G153" s="251"/>
      <c r="H153" s="251"/>
      <c r="I153" s="252"/>
      <c r="J153" s="253"/>
      <c r="K153" s="251"/>
      <c r="L153" s="251"/>
      <c r="M153" s="251"/>
      <c r="N153" s="252"/>
      <c r="O153" s="253"/>
      <c r="P153" s="251"/>
      <c r="Q153" s="251"/>
      <c r="R153" s="251"/>
      <c r="S153" s="252"/>
      <c r="T153" s="253"/>
      <c r="U153" s="254"/>
      <c r="V153" s="251"/>
      <c r="W153" s="251"/>
      <c r="X153" s="251"/>
      <c r="Y153" s="255"/>
      <c r="Z153" s="253"/>
      <c r="AA153" s="251"/>
      <c r="AB153" s="251"/>
      <c r="AC153" s="251"/>
      <c r="AD153" s="252"/>
      <c r="AE153" s="253"/>
      <c r="AF153" s="251"/>
      <c r="AG153" s="251"/>
      <c r="AH153" s="256"/>
    </row>
    <row r="154" spans="1:35" ht="15.75" thickBot="1">
      <c r="A154" s="513"/>
      <c r="B154" s="258"/>
      <c r="C154" s="259" t="s">
        <v>16</v>
      </c>
      <c r="D154" s="260"/>
      <c r="E154" s="261"/>
      <c r="F154" s="262"/>
      <c r="G154" s="262"/>
      <c r="H154" s="262"/>
      <c r="I154" s="263"/>
      <c r="J154" s="264"/>
      <c r="K154" s="262"/>
      <c r="L154" s="262"/>
      <c r="M154" s="262"/>
      <c r="N154" s="263"/>
      <c r="O154" s="264"/>
      <c r="P154" s="262"/>
      <c r="Q154" s="262"/>
      <c r="R154" s="262"/>
      <c r="S154" s="263"/>
      <c r="T154" s="264"/>
      <c r="U154" s="265"/>
      <c r="V154" s="262"/>
      <c r="W154" s="262"/>
      <c r="X154" s="262"/>
      <c r="Y154" s="266"/>
      <c r="Z154" s="264"/>
      <c r="AA154" s="262"/>
      <c r="AB154" s="262"/>
      <c r="AC154" s="262"/>
      <c r="AD154" s="263"/>
      <c r="AE154" s="264"/>
      <c r="AF154" s="262"/>
      <c r="AG154" s="262"/>
      <c r="AH154" s="267"/>
    </row>
    <row r="155" spans="1:35" ht="15">
      <c r="A155" s="514" t="s">
        <v>64</v>
      </c>
      <c r="B155" s="247"/>
      <c r="C155" s="248" t="s">
        <v>15</v>
      </c>
      <c r="D155" s="249"/>
      <c r="E155" s="250"/>
      <c r="F155" s="251"/>
      <c r="G155" s="251"/>
      <c r="H155" s="251"/>
      <c r="I155" s="252"/>
      <c r="J155" s="253"/>
      <c r="K155" s="251"/>
      <c r="L155" s="251"/>
      <c r="M155" s="251"/>
      <c r="N155" s="252"/>
      <c r="O155" s="253"/>
      <c r="P155" s="251"/>
      <c r="Q155" s="251"/>
      <c r="R155" s="251"/>
      <c r="S155" s="252"/>
      <c r="T155" s="253"/>
      <c r="U155" s="254"/>
      <c r="V155" s="251"/>
      <c r="W155" s="251"/>
      <c r="X155" s="251"/>
      <c r="Y155" s="255"/>
      <c r="Z155" s="253"/>
      <c r="AA155" s="251"/>
      <c r="AB155" s="251"/>
      <c r="AC155" s="251"/>
      <c r="AD155" s="252"/>
      <c r="AE155" s="253"/>
      <c r="AF155" s="251"/>
      <c r="AG155" s="251"/>
      <c r="AH155" s="256"/>
    </row>
    <row r="156" spans="1:35" ht="15.75" thickBot="1">
      <c r="A156" s="513"/>
      <c r="B156" s="258"/>
      <c r="C156" s="268" t="s">
        <v>16</v>
      </c>
      <c r="D156" s="177"/>
      <c r="E156" s="269"/>
      <c r="F156" s="270"/>
      <c r="G156" s="270"/>
      <c r="H156" s="270"/>
      <c r="I156" s="271"/>
      <c r="J156" s="272"/>
      <c r="K156" s="270"/>
      <c r="L156" s="270"/>
      <c r="M156" s="270"/>
      <c r="N156" s="271"/>
      <c r="O156" s="272"/>
      <c r="P156" s="270"/>
      <c r="Q156" s="270"/>
      <c r="R156" s="270"/>
      <c r="S156" s="271"/>
      <c r="T156" s="272"/>
      <c r="U156" s="273"/>
      <c r="V156" s="270"/>
      <c r="W156" s="270"/>
      <c r="X156" s="270"/>
      <c r="Y156" s="274"/>
      <c r="Z156" s="272"/>
      <c r="AA156" s="270"/>
      <c r="AB156" s="270"/>
      <c r="AC156" s="270"/>
      <c r="AD156" s="271"/>
      <c r="AE156" s="272"/>
      <c r="AF156" s="270"/>
      <c r="AG156" s="270"/>
      <c r="AH156" s="275"/>
    </row>
    <row r="157" spans="1:35">
      <c r="A157" s="276"/>
      <c r="B157" s="515"/>
      <c r="C157" s="277"/>
      <c r="D157" s="249"/>
      <c r="E157" s="249"/>
      <c r="F157" s="249"/>
      <c r="G157" s="249"/>
      <c r="H157" s="278"/>
      <c r="I157" s="517" t="s">
        <v>62</v>
      </c>
      <c r="J157" s="518"/>
      <c r="K157" s="518"/>
      <c r="L157" s="518"/>
      <c r="M157" s="519"/>
      <c r="N157" s="517" t="s">
        <v>63</v>
      </c>
      <c r="O157" s="518"/>
      <c r="P157" s="518"/>
      <c r="Q157" s="518"/>
      <c r="R157" s="519"/>
      <c r="S157" s="517" t="s">
        <v>64</v>
      </c>
      <c r="T157" s="518"/>
      <c r="U157" s="518"/>
      <c r="V157" s="518"/>
      <c r="W157" s="518"/>
      <c r="X157" s="519"/>
      <c r="Y157" s="517" t="s">
        <v>13</v>
      </c>
      <c r="Z157" s="518"/>
      <c r="AA157" s="518"/>
      <c r="AB157" s="518"/>
      <c r="AC157" s="519"/>
      <c r="AD157" s="517" t="s">
        <v>31</v>
      </c>
      <c r="AE157" s="518"/>
      <c r="AF157" s="518"/>
      <c r="AG157" s="518"/>
      <c r="AH157" s="520"/>
    </row>
    <row r="158" spans="1:35" ht="18.75" thickBot="1">
      <c r="A158" s="279"/>
      <c r="B158" s="516"/>
      <c r="C158" s="521" t="s">
        <v>65</v>
      </c>
      <c r="D158" s="522"/>
      <c r="E158" s="522"/>
      <c r="F158" s="522"/>
      <c r="G158" s="522"/>
      <c r="H158" s="523"/>
      <c r="I158" s="524"/>
      <c r="J158" s="525"/>
      <c r="K158" s="280" t="s">
        <v>66</v>
      </c>
      <c r="L158" s="525"/>
      <c r="M158" s="526"/>
      <c r="N158" s="524"/>
      <c r="O158" s="525"/>
      <c r="P158" s="280" t="s">
        <v>66</v>
      </c>
      <c r="Q158" s="525"/>
      <c r="R158" s="526"/>
      <c r="S158" s="524"/>
      <c r="T158" s="525"/>
      <c r="U158" s="281"/>
      <c r="V158" s="280" t="s">
        <v>66</v>
      </c>
      <c r="W158" s="525"/>
      <c r="X158" s="526"/>
      <c r="Y158" s="524"/>
      <c r="Z158" s="525"/>
      <c r="AA158" s="280" t="s">
        <v>66</v>
      </c>
      <c r="AB158" s="525"/>
      <c r="AC158" s="526"/>
      <c r="AD158" s="524"/>
      <c r="AE158" s="525"/>
      <c r="AF158" s="280" t="s">
        <v>66</v>
      </c>
      <c r="AG158" s="525"/>
      <c r="AH158" s="527"/>
    </row>
    <row r="159" spans="1:35">
      <c r="A159" s="279"/>
      <c r="B159" s="516"/>
      <c r="C159" s="528" t="s">
        <v>67</v>
      </c>
      <c r="D159" s="528"/>
      <c r="E159" s="528"/>
      <c r="F159" s="528"/>
      <c r="G159" s="528"/>
      <c r="H159" s="528"/>
      <c r="I159" s="530"/>
      <c r="J159" s="531"/>
      <c r="K159" s="531"/>
      <c r="L159" s="531"/>
      <c r="M159" s="531"/>
      <c r="N159" s="531"/>
      <c r="O159" s="531"/>
      <c r="P159" s="531"/>
      <c r="Q159" s="531"/>
      <c r="R159" s="531"/>
      <c r="S159" s="531"/>
      <c r="T159" s="531"/>
      <c r="U159" s="531"/>
      <c r="V159" s="531"/>
      <c r="W159" s="531"/>
      <c r="X159" s="532"/>
      <c r="Y159" s="517" t="s">
        <v>12</v>
      </c>
      <c r="Z159" s="518"/>
      <c r="AA159" s="518"/>
      <c r="AB159" s="518"/>
      <c r="AC159" s="519"/>
      <c r="AD159" s="517" t="s">
        <v>68</v>
      </c>
      <c r="AE159" s="518"/>
      <c r="AF159" s="518"/>
      <c r="AG159" s="518"/>
      <c r="AH159" s="520"/>
    </row>
    <row r="160" spans="1:35" ht="18.75" thickBot="1">
      <c r="A160" s="282"/>
      <c r="B160" s="516"/>
      <c r="C160" s="529"/>
      <c r="D160" s="529"/>
      <c r="E160" s="529"/>
      <c r="F160" s="529"/>
      <c r="G160" s="529"/>
      <c r="H160" s="529"/>
      <c r="I160" s="533"/>
      <c r="J160" s="534"/>
      <c r="K160" s="534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5"/>
      <c r="Y160" s="536"/>
      <c r="Z160" s="537"/>
      <c r="AA160" s="283" t="s">
        <v>66</v>
      </c>
      <c r="AB160" s="537"/>
      <c r="AC160" s="538"/>
      <c r="AD160" s="539"/>
      <c r="AE160" s="537"/>
      <c r="AF160" s="537"/>
      <c r="AG160" s="540" t="s">
        <v>41</v>
      </c>
      <c r="AH160" s="541"/>
    </row>
    <row r="161" spans="1:35" ht="14.25" thickTop="1" thickBot="1">
      <c r="A161" s="542" t="s">
        <v>69</v>
      </c>
      <c r="B161" s="543"/>
      <c r="C161" s="543"/>
      <c r="D161" s="543"/>
      <c r="E161" s="543"/>
      <c r="F161" s="543"/>
      <c r="G161" s="543"/>
      <c r="H161" s="543"/>
      <c r="I161" s="543"/>
      <c r="J161" s="543"/>
      <c r="K161" s="543"/>
      <c r="L161" s="543"/>
      <c r="M161" s="543"/>
      <c r="N161" s="543"/>
      <c r="O161" s="543"/>
      <c r="P161" s="543"/>
      <c r="Q161" s="543"/>
      <c r="R161" s="543"/>
      <c r="S161" s="543"/>
      <c r="T161" s="543"/>
      <c r="U161" s="543"/>
      <c r="V161" s="543"/>
      <c r="W161" s="543"/>
      <c r="X161" s="543"/>
      <c r="Y161" s="543"/>
      <c r="Z161" s="543"/>
      <c r="AA161" s="543"/>
      <c r="AB161" s="543"/>
      <c r="AC161" s="543"/>
      <c r="AD161" s="543"/>
      <c r="AE161" s="543"/>
      <c r="AF161" s="543"/>
      <c r="AG161" s="543"/>
      <c r="AH161" s="544"/>
    </row>
    <row r="162" spans="1:35" ht="24" thickBot="1">
      <c r="A162" s="284" t="s">
        <v>70</v>
      </c>
      <c r="B162" s="285"/>
      <c r="C162" s="285"/>
      <c r="D162" s="286"/>
      <c r="E162" s="285"/>
      <c r="F162" s="285"/>
      <c r="G162" s="287"/>
      <c r="H162" s="285"/>
      <c r="I162" s="285"/>
      <c r="J162" s="285"/>
      <c r="K162" s="285"/>
      <c r="L162" s="285"/>
      <c r="M162" s="285"/>
      <c r="N162" s="285"/>
      <c r="O162" s="285"/>
      <c r="P162" s="285"/>
      <c r="Q162" s="288"/>
      <c r="R162" s="289" t="s">
        <v>71</v>
      </c>
      <c r="S162" s="285"/>
      <c r="T162" s="285"/>
      <c r="U162" s="286"/>
      <c r="V162" s="285"/>
      <c r="W162" s="290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2"/>
    </row>
    <row r="163" spans="1:35" ht="22.5" thickBot="1">
      <c r="A163" s="284" t="s">
        <v>42</v>
      </c>
      <c r="B163" s="285"/>
      <c r="C163" s="285"/>
      <c r="D163" s="286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8"/>
      <c r="R163" s="293" t="s">
        <v>72</v>
      </c>
      <c r="S163" s="285"/>
      <c r="T163" s="285"/>
      <c r="U163" s="286"/>
      <c r="V163" s="285"/>
      <c r="W163" s="294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95"/>
    </row>
    <row r="164" spans="1:35" ht="13.5" thickBot="1">
      <c r="A164" s="296" t="s">
        <v>73</v>
      </c>
      <c r="B164" s="297"/>
      <c r="C164" s="297"/>
      <c r="D164" s="298"/>
      <c r="E164" s="297"/>
      <c r="F164" s="297"/>
      <c r="G164" s="297"/>
      <c r="H164" s="297"/>
      <c r="I164" s="297"/>
      <c r="J164" s="299" t="s">
        <v>74</v>
      </c>
      <c r="K164" s="300"/>
      <c r="L164" s="300"/>
      <c r="M164" s="300"/>
      <c r="N164" s="301"/>
      <c r="O164" s="297"/>
      <c r="P164" s="299" t="s">
        <v>75</v>
      </c>
      <c r="Q164" s="300"/>
      <c r="R164" s="300"/>
      <c r="S164" s="300"/>
      <c r="T164" s="301"/>
      <c r="U164" s="298"/>
      <c r="V164" s="297"/>
      <c r="W164" s="299" t="s">
        <v>76</v>
      </c>
      <c r="X164" s="300"/>
      <c r="Y164" s="300"/>
      <c r="Z164" s="300"/>
      <c r="AA164" s="300"/>
      <c r="AB164" s="301"/>
      <c r="AC164" s="297"/>
      <c r="AD164" s="299" t="s">
        <v>77</v>
      </c>
      <c r="AE164" s="300"/>
      <c r="AF164" s="300"/>
      <c r="AG164" s="301"/>
      <c r="AH164" s="302"/>
    </row>
    <row r="165" spans="1:35" ht="14.25" thickTop="1" thickBot="1">
      <c r="A165" s="257"/>
      <c r="B165" s="257"/>
      <c r="C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</row>
    <row r="166" spans="1:35" ht="21" thickTop="1">
      <c r="A166" s="468" t="s">
        <v>34</v>
      </c>
      <c r="B166" s="469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9"/>
      <c r="U166" s="469"/>
      <c r="V166" s="469"/>
      <c r="W166" s="469"/>
      <c r="X166" s="469"/>
      <c r="Y166" s="469"/>
      <c r="Z166" s="469"/>
      <c r="AA166" s="469"/>
      <c r="AB166" s="469"/>
      <c r="AC166" s="470"/>
      <c r="AD166" s="132"/>
      <c r="AE166" s="132"/>
      <c r="AF166" s="132"/>
      <c r="AG166" s="132"/>
      <c r="AH166" s="133"/>
      <c r="AI166" s="134"/>
    </row>
    <row r="167" spans="1:35" ht="16.5" thickBot="1">
      <c r="A167" s="471" t="s">
        <v>81</v>
      </c>
      <c r="B167" s="472"/>
      <c r="C167" s="472"/>
      <c r="D167" s="472"/>
      <c r="E167" s="472"/>
      <c r="F167" s="472"/>
      <c r="G167" s="472"/>
      <c r="H167" s="472"/>
      <c r="I167" s="472"/>
      <c r="J167" s="472"/>
      <c r="K167" s="472"/>
      <c r="L167" s="472"/>
      <c r="M167" s="472"/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3"/>
      <c r="AD167" s="135"/>
      <c r="AE167" s="135"/>
      <c r="AF167" s="135"/>
      <c r="AG167" s="135"/>
      <c r="AH167" s="136"/>
      <c r="AI167" s="134"/>
    </row>
    <row r="168" spans="1:35" ht="19.5" thickTop="1" thickBot="1">
      <c r="A168" s="137" t="s">
        <v>35</v>
      </c>
      <c r="B168" s="138"/>
      <c r="C168" s="138"/>
      <c r="D168" s="138"/>
      <c r="E168" s="138"/>
      <c r="F168" s="139"/>
      <c r="G168" s="474" t="str">
        <f>Spielplan!$F$1</f>
        <v>Staffel eintragen</v>
      </c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6"/>
      <c r="AD168" s="140"/>
      <c r="AE168" s="140"/>
      <c r="AF168" s="140"/>
      <c r="AG168" s="140"/>
      <c r="AH168" s="141"/>
      <c r="AI168" s="142"/>
    </row>
    <row r="169" spans="1:35" ht="19.5" thickTop="1" thickBot="1">
      <c r="A169" s="143" t="s">
        <v>78</v>
      </c>
      <c r="B169" s="144"/>
      <c r="C169" s="144"/>
      <c r="D169" s="144"/>
      <c r="E169" s="144"/>
      <c r="F169" s="145"/>
      <c r="G169" s="456" t="s">
        <v>79</v>
      </c>
      <c r="H169" s="457"/>
      <c r="I169" s="457"/>
      <c r="J169" s="457"/>
      <c r="K169" s="457"/>
      <c r="L169" s="457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9"/>
      <c r="AD169" s="140"/>
      <c r="AE169" s="140"/>
      <c r="AF169" s="140"/>
      <c r="AG169" s="140"/>
      <c r="AH169" s="141"/>
      <c r="AI169" s="142"/>
    </row>
    <row r="170" spans="1:35" ht="17.25" thickTop="1" thickBot="1">
      <c r="A170" s="146" t="s">
        <v>36</v>
      </c>
      <c r="B170" s="147"/>
      <c r="C170" s="147"/>
      <c r="D170" s="148"/>
      <c r="E170" s="149"/>
      <c r="F170" s="460" t="str">
        <f>Spielplan!$F$2</f>
        <v>Saison eintragen</v>
      </c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150" t="s">
        <v>37</v>
      </c>
      <c r="S170" s="150"/>
      <c r="T170" s="150"/>
      <c r="U170" s="151"/>
      <c r="V170" s="150"/>
      <c r="W170" s="462" t="str">
        <f>Spielplan!$J$4</f>
        <v>Spielort</v>
      </c>
      <c r="X170" s="463"/>
      <c r="Y170" s="463"/>
      <c r="Z170" s="463"/>
      <c r="AA170" s="463"/>
      <c r="AB170" s="463"/>
      <c r="AC170" s="464"/>
      <c r="AD170" s="152"/>
      <c r="AE170" s="152"/>
      <c r="AF170" s="152"/>
      <c r="AG170" s="152"/>
      <c r="AH170" s="153"/>
      <c r="AI170" s="134"/>
    </row>
    <row r="171" spans="1:35" ht="16.5" thickTop="1">
      <c r="A171" s="154" t="s">
        <v>8</v>
      </c>
      <c r="B171" s="155"/>
      <c r="C171" s="155"/>
      <c r="D171" s="156"/>
      <c r="E171" s="157"/>
      <c r="F171" s="465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158" t="s">
        <v>38</v>
      </c>
      <c r="S171" s="158"/>
      <c r="T171" s="158"/>
      <c r="U171" s="159"/>
      <c r="V171" s="158"/>
      <c r="W171" s="466" t="str">
        <f>Spielplan!$I$4</f>
        <v>Datum</v>
      </c>
      <c r="X171" s="467"/>
      <c r="Y171" s="467"/>
      <c r="Z171" s="467"/>
      <c r="AA171" s="467"/>
      <c r="AB171" s="160"/>
      <c r="AC171" s="160"/>
      <c r="AD171" s="161"/>
      <c r="AE171" s="161"/>
      <c r="AF171" s="162"/>
      <c r="AG171" s="162"/>
      <c r="AH171" s="163"/>
      <c r="AI171" s="134"/>
    </row>
    <row r="172" spans="1:35" ht="15.75">
      <c r="A172" s="154" t="s">
        <v>39</v>
      </c>
      <c r="B172" s="155"/>
      <c r="C172" s="155"/>
      <c r="D172" s="156"/>
      <c r="E172" s="157"/>
      <c r="F172" s="465" t="str">
        <f>Spielplan!$J$10</f>
        <v>Mannschaft 6</v>
      </c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164" t="s">
        <v>40</v>
      </c>
      <c r="S172" s="164"/>
      <c r="T172" s="164"/>
      <c r="U172" s="165"/>
      <c r="V172" s="166"/>
      <c r="W172" s="477"/>
      <c r="X172" s="478"/>
      <c r="Y172" s="478"/>
      <c r="Z172" s="478"/>
      <c r="AA172" s="167" t="s">
        <v>41</v>
      </c>
      <c r="AB172" s="168"/>
      <c r="AC172" s="169"/>
      <c r="AD172" s="479"/>
      <c r="AE172" s="479"/>
      <c r="AF172" s="479"/>
      <c r="AG172" s="479"/>
      <c r="AH172" s="480"/>
      <c r="AI172" s="134"/>
    </row>
    <row r="173" spans="1:35" ht="15.75">
      <c r="A173" s="154" t="s">
        <v>42</v>
      </c>
      <c r="B173" s="155"/>
      <c r="C173" s="155"/>
      <c r="D173" s="156"/>
      <c r="E173" s="157"/>
      <c r="F173" s="465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164" t="s">
        <v>43</v>
      </c>
      <c r="S173" s="164"/>
      <c r="T173" s="164"/>
      <c r="U173" s="165"/>
      <c r="V173" s="166"/>
      <c r="W173" s="481">
        <f>Spielplan!$D$10</f>
        <v>3</v>
      </c>
      <c r="X173" s="482"/>
      <c r="Y173" s="170"/>
      <c r="Z173" s="170"/>
      <c r="AA173" s="170"/>
      <c r="AB173" s="171" t="s">
        <v>44</v>
      </c>
      <c r="AC173" s="168"/>
      <c r="AD173" s="483">
        <f>Spielplan!$E$10</f>
        <v>1</v>
      </c>
      <c r="AE173" s="482"/>
      <c r="AF173" s="170"/>
      <c r="AG173" s="170"/>
      <c r="AH173" s="172"/>
      <c r="AI173" s="134"/>
    </row>
    <row r="174" spans="1:35" ht="16.5" thickBot="1">
      <c r="A174" s="173" t="s">
        <v>45</v>
      </c>
      <c r="B174" s="174"/>
      <c r="C174" s="174"/>
      <c r="D174" s="175"/>
      <c r="E174" s="176"/>
      <c r="F174" s="484"/>
      <c r="G174" s="485"/>
      <c r="H174" s="485"/>
      <c r="I174" s="485"/>
      <c r="J174" s="485"/>
      <c r="K174" s="485"/>
      <c r="L174" s="485"/>
      <c r="M174" s="485"/>
      <c r="N174" s="485"/>
      <c r="O174" s="485"/>
      <c r="P174" s="485"/>
      <c r="Q174" s="486"/>
      <c r="R174" s="158" t="s">
        <v>46</v>
      </c>
      <c r="S174" s="177"/>
      <c r="T174" s="177"/>
      <c r="U174" s="178"/>
      <c r="V174" s="179"/>
      <c r="W174" s="487">
        <f>Spielplan!$F$10</f>
        <v>5</v>
      </c>
      <c r="X174" s="488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1"/>
      <c r="AI174" s="134"/>
    </row>
    <row r="175" spans="1:35" ht="16.5" thickTop="1" thickBot="1">
      <c r="A175" s="489" t="s">
        <v>47</v>
      </c>
      <c r="B175" s="490"/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182" t="s">
        <v>48</v>
      </c>
      <c r="P175" s="183" t="s">
        <v>49</v>
      </c>
      <c r="Q175" s="184" t="s">
        <v>50</v>
      </c>
      <c r="R175" s="489" t="s">
        <v>51</v>
      </c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1"/>
      <c r="AF175" s="182" t="s">
        <v>48</v>
      </c>
      <c r="AG175" s="183" t="s">
        <v>49</v>
      </c>
      <c r="AH175" s="184" t="s">
        <v>50</v>
      </c>
      <c r="AI175" s="134"/>
    </row>
    <row r="176" spans="1:35" ht="21" thickBot="1">
      <c r="A176" s="492" t="str">
        <f>Spielplan!$G$10</f>
        <v>Mannschaft 1</v>
      </c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185"/>
      <c r="P176" s="186"/>
      <c r="Q176" s="187"/>
      <c r="R176" s="492" t="str">
        <f>Spielplan!$I$10</f>
        <v>Mannschaft 7</v>
      </c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93"/>
      <c r="AD176" s="493"/>
      <c r="AE176" s="494"/>
      <c r="AF176" s="185"/>
      <c r="AG176" s="186"/>
      <c r="AH176" s="187"/>
      <c r="AI176" s="134"/>
    </row>
    <row r="177" spans="1:35" ht="26.25" thickTop="1" thickBot="1">
      <c r="A177" s="188" t="s">
        <v>52</v>
      </c>
      <c r="B177" s="189" t="s">
        <v>53</v>
      </c>
      <c r="C177" s="190" t="s">
        <v>54</v>
      </c>
      <c r="D177" s="191"/>
      <c r="E177" s="192" t="s">
        <v>55</v>
      </c>
      <c r="F177" s="193"/>
      <c r="G177" s="193"/>
      <c r="H177" s="193"/>
      <c r="I177" s="193"/>
      <c r="J177" s="193"/>
      <c r="K177" s="193"/>
      <c r="L177" s="193"/>
      <c r="M177" s="193"/>
      <c r="N177" s="193"/>
      <c r="O177" s="194"/>
      <c r="P177" s="195"/>
      <c r="Q177" s="196"/>
      <c r="R177" s="188" t="s">
        <v>52</v>
      </c>
      <c r="S177" s="189" t="s">
        <v>53</v>
      </c>
      <c r="T177" s="190" t="s">
        <v>54</v>
      </c>
      <c r="U177" s="191"/>
      <c r="V177" s="192" t="s">
        <v>55</v>
      </c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4"/>
      <c r="AG177" s="195"/>
      <c r="AH177" s="196"/>
      <c r="AI177" s="134"/>
    </row>
    <row r="178" spans="1:35" ht="16.5" thickTop="1">
      <c r="A178" s="207"/>
      <c r="B178" s="208"/>
      <c r="C178" s="209"/>
      <c r="D178" s="210"/>
      <c r="E178" s="495"/>
      <c r="F178" s="496"/>
      <c r="G178" s="496"/>
      <c r="H178" s="496"/>
      <c r="I178" s="496"/>
      <c r="J178" s="496"/>
      <c r="K178" s="496"/>
      <c r="L178" s="496"/>
      <c r="M178" s="496"/>
      <c r="N178" s="497"/>
      <c r="O178" s="211"/>
      <c r="P178" s="212"/>
      <c r="Q178" s="213"/>
      <c r="R178" s="207"/>
      <c r="S178" s="214"/>
      <c r="T178" s="209"/>
      <c r="U178" s="210"/>
      <c r="V178" s="495"/>
      <c r="W178" s="496"/>
      <c r="X178" s="496"/>
      <c r="Y178" s="496"/>
      <c r="Z178" s="496"/>
      <c r="AA178" s="496"/>
      <c r="AB178" s="496"/>
      <c r="AC178" s="496"/>
      <c r="AD178" s="496"/>
      <c r="AE178" s="497"/>
      <c r="AF178" s="211"/>
      <c r="AG178" s="212"/>
      <c r="AH178" s="213"/>
      <c r="AI178" s="134"/>
    </row>
    <row r="179" spans="1:35" ht="15.75">
      <c r="A179" s="215"/>
      <c r="B179" s="208"/>
      <c r="C179" s="216"/>
      <c r="D179" s="165"/>
      <c r="E179" s="498"/>
      <c r="F179" s="499"/>
      <c r="G179" s="499"/>
      <c r="H179" s="499"/>
      <c r="I179" s="499"/>
      <c r="J179" s="499"/>
      <c r="K179" s="499"/>
      <c r="L179" s="499"/>
      <c r="M179" s="499"/>
      <c r="N179" s="500"/>
      <c r="O179" s="217"/>
      <c r="P179" s="218"/>
      <c r="Q179" s="219"/>
      <c r="R179" s="215"/>
      <c r="S179" s="208"/>
      <c r="T179" s="216"/>
      <c r="U179" s="165"/>
      <c r="V179" s="498"/>
      <c r="W179" s="499"/>
      <c r="X179" s="499"/>
      <c r="Y179" s="499"/>
      <c r="Z179" s="499"/>
      <c r="AA179" s="499"/>
      <c r="AB179" s="499"/>
      <c r="AC179" s="499"/>
      <c r="AD179" s="499"/>
      <c r="AE179" s="500"/>
      <c r="AF179" s="217"/>
      <c r="AG179" s="218"/>
      <c r="AH179" s="219"/>
      <c r="AI179" s="134"/>
    </row>
    <row r="180" spans="1:35" ht="18">
      <c r="A180" s="215"/>
      <c r="B180" s="208"/>
      <c r="C180" s="220"/>
      <c r="D180" s="165"/>
      <c r="E180" s="498"/>
      <c r="F180" s="499"/>
      <c r="G180" s="499"/>
      <c r="H180" s="499"/>
      <c r="I180" s="499"/>
      <c r="J180" s="499"/>
      <c r="K180" s="499"/>
      <c r="L180" s="499"/>
      <c r="M180" s="499"/>
      <c r="N180" s="500"/>
      <c r="O180" s="217"/>
      <c r="P180" s="221"/>
      <c r="Q180" s="219"/>
      <c r="R180" s="215"/>
      <c r="S180" s="208"/>
      <c r="T180" s="220"/>
      <c r="U180" s="165"/>
      <c r="V180" s="498"/>
      <c r="W180" s="499"/>
      <c r="X180" s="499"/>
      <c r="Y180" s="499"/>
      <c r="Z180" s="499"/>
      <c r="AA180" s="499"/>
      <c r="AB180" s="499"/>
      <c r="AC180" s="499"/>
      <c r="AD180" s="499"/>
      <c r="AE180" s="500"/>
      <c r="AF180" s="217"/>
      <c r="AG180" s="221"/>
      <c r="AH180" s="219"/>
      <c r="AI180" s="134"/>
    </row>
    <row r="181" spans="1:35" ht="18">
      <c r="A181" s="215"/>
      <c r="B181" s="208"/>
      <c r="C181" s="222"/>
      <c r="D181" s="165"/>
      <c r="E181" s="498"/>
      <c r="F181" s="499"/>
      <c r="G181" s="499"/>
      <c r="H181" s="499"/>
      <c r="I181" s="499"/>
      <c r="J181" s="499"/>
      <c r="K181" s="499"/>
      <c r="L181" s="499"/>
      <c r="M181" s="499"/>
      <c r="N181" s="500"/>
      <c r="O181" s="217"/>
      <c r="P181" s="221"/>
      <c r="Q181" s="219"/>
      <c r="R181" s="215"/>
      <c r="S181" s="208"/>
      <c r="T181" s="222"/>
      <c r="U181" s="165"/>
      <c r="V181" s="498"/>
      <c r="W181" s="499"/>
      <c r="X181" s="499"/>
      <c r="Y181" s="499"/>
      <c r="Z181" s="499"/>
      <c r="AA181" s="499"/>
      <c r="AB181" s="499"/>
      <c r="AC181" s="499"/>
      <c r="AD181" s="499"/>
      <c r="AE181" s="500"/>
      <c r="AF181" s="217"/>
      <c r="AG181" s="221"/>
      <c r="AH181" s="219"/>
      <c r="AI181" s="134"/>
    </row>
    <row r="182" spans="1:35" ht="18">
      <c r="A182" s="215"/>
      <c r="B182" s="208"/>
      <c r="C182" s="223"/>
      <c r="D182" s="165"/>
      <c r="E182" s="498"/>
      <c r="F182" s="499"/>
      <c r="G182" s="499"/>
      <c r="H182" s="499"/>
      <c r="I182" s="499"/>
      <c r="J182" s="499"/>
      <c r="K182" s="499"/>
      <c r="L182" s="499"/>
      <c r="M182" s="499"/>
      <c r="N182" s="500"/>
      <c r="O182" s="217"/>
      <c r="P182" s="224"/>
      <c r="Q182" s="219"/>
      <c r="R182" s="215"/>
      <c r="S182" s="208"/>
      <c r="T182" s="223"/>
      <c r="U182" s="165"/>
      <c r="V182" s="498"/>
      <c r="W182" s="499"/>
      <c r="X182" s="499"/>
      <c r="Y182" s="499"/>
      <c r="Z182" s="499"/>
      <c r="AA182" s="499"/>
      <c r="AB182" s="499"/>
      <c r="AC182" s="499"/>
      <c r="AD182" s="499"/>
      <c r="AE182" s="500"/>
      <c r="AF182" s="217"/>
      <c r="AG182" s="224"/>
      <c r="AH182" s="219"/>
      <c r="AI182" s="134"/>
    </row>
    <row r="183" spans="1:35" ht="18">
      <c r="A183" s="215"/>
      <c r="B183" s="208"/>
      <c r="C183" s="222"/>
      <c r="D183" s="165"/>
      <c r="E183" s="498"/>
      <c r="F183" s="499"/>
      <c r="G183" s="499"/>
      <c r="H183" s="499"/>
      <c r="I183" s="499"/>
      <c r="J183" s="499"/>
      <c r="K183" s="499"/>
      <c r="L183" s="499"/>
      <c r="M183" s="499"/>
      <c r="N183" s="500"/>
      <c r="O183" s="217"/>
      <c r="P183" s="221"/>
      <c r="Q183" s="219"/>
      <c r="R183" s="215"/>
      <c r="S183" s="208"/>
      <c r="T183" s="222"/>
      <c r="U183" s="165"/>
      <c r="V183" s="498"/>
      <c r="W183" s="499"/>
      <c r="X183" s="499"/>
      <c r="Y183" s="499"/>
      <c r="Z183" s="499"/>
      <c r="AA183" s="499"/>
      <c r="AB183" s="499"/>
      <c r="AC183" s="499"/>
      <c r="AD183" s="499"/>
      <c r="AE183" s="500"/>
      <c r="AF183" s="217"/>
      <c r="AG183" s="221"/>
      <c r="AH183" s="219"/>
      <c r="AI183" s="134"/>
    </row>
    <row r="184" spans="1:35" ht="18">
      <c r="A184" s="215"/>
      <c r="B184" s="208"/>
      <c r="C184" s="222"/>
      <c r="D184" s="165"/>
      <c r="E184" s="498"/>
      <c r="F184" s="499"/>
      <c r="G184" s="499"/>
      <c r="H184" s="499"/>
      <c r="I184" s="499"/>
      <c r="J184" s="499"/>
      <c r="K184" s="499"/>
      <c r="L184" s="499"/>
      <c r="M184" s="499"/>
      <c r="N184" s="500"/>
      <c r="O184" s="217"/>
      <c r="P184" s="221"/>
      <c r="Q184" s="219"/>
      <c r="R184" s="215"/>
      <c r="S184" s="208"/>
      <c r="T184" s="222"/>
      <c r="U184" s="165"/>
      <c r="V184" s="498"/>
      <c r="W184" s="499"/>
      <c r="X184" s="499"/>
      <c r="Y184" s="499"/>
      <c r="Z184" s="499"/>
      <c r="AA184" s="499"/>
      <c r="AB184" s="499"/>
      <c r="AC184" s="499"/>
      <c r="AD184" s="499"/>
      <c r="AE184" s="500"/>
      <c r="AF184" s="217"/>
      <c r="AG184" s="221"/>
      <c r="AH184" s="219"/>
      <c r="AI184" s="134"/>
    </row>
    <row r="185" spans="1:35" ht="18">
      <c r="A185" s="215"/>
      <c r="B185" s="208"/>
      <c r="C185" s="222"/>
      <c r="D185" s="165"/>
      <c r="E185" s="498"/>
      <c r="F185" s="499"/>
      <c r="G185" s="499"/>
      <c r="H185" s="499"/>
      <c r="I185" s="499"/>
      <c r="J185" s="499"/>
      <c r="K185" s="499"/>
      <c r="L185" s="499"/>
      <c r="M185" s="499"/>
      <c r="N185" s="500"/>
      <c r="O185" s="217"/>
      <c r="P185" s="221"/>
      <c r="Q185" s="219"/>
      <c r="R185" s="215"/>
      <c r="S185" s="208"/>
      <c r="T185" s="222"/>
      <c r="U185" s="165"/>
      <c r="V185" s="498"/>
      <c r="W185" s="499"/>
      <c r="X185" s="499"/>
      <c r="Y185" s="499"/>
      <c r="Z185" s="499"/>
      <c r="AA185" s="499"/>
      <c r="AB185" s="499"/>
      <c r="AC185" s="499"/>
      <c r="AD185" s="499"/>
      <c r="AE185" s="500"/>
      <c r="AF185" s="217"/>
      <c r="AG185" s="221"/>
      <c r="AH185" s="219"/>
      <c r="AI185" s="134"/>
    </row>
    <row r="186" spans="1:35" ht="18">
      <c r="A186" s="215"/>
      <c r="B186" s="208"/>
      <c r="C186" s="222"/>
      <c r="D186" s="165"/>
      <c r="E186" s="498"/>
      <c r="F186" s="499"/>
      <c r="G186" s="499"/>
      <c r="H186" s="499"/>
      <c r="I186" s="499"/>
      <c r="J186" s="499"/>
      <c r="K186" s="499"/>
      <c r="L186" s="499"/>
      <c r="M186" s="499"/>
      <c r="N186" s="500"/>
      <c r="O186" s="217"/>
      <c r="P186" s="225"/>
      <c r="Q186" s="226"/>
      <c r="R186" s="215"/>
      <c r="S186" s="208"/>
      <c r="T186" s="222"/>
      <c r="U186" s="165"/>
      <c r="V186" s="498"/>
      <c r="W186" s="499"/>
      <c r="X186" s="499"/>
      <c r="Y186" s="499"/>
      <c r="Z186" s="499"/>
      <c r="AA186" s="499"/>
      <c r="AB186" s="499"/>
      <c r="AC186" s="499"/>
      <c r="AD186" s="499"/>
      <c r="AE186" s="500"/>
      <c r="AF186" s="217"/>
      <c r="AG186" s="225"/>
      <c r="AH186" s="226"/>
      <c r="AI186" s="134"/>
    </row>
    <row r="187" spans="1:35" ht="16.5" thickBot="1">
      <c r="A187" s="227"/>
      <c r="B187" s="228"/>
      <c r="C187" s="229"/>
      <c r="D187" s="178"/>
      <c r="E187" s="501"/>
      <c r="F187" s="502"/>
      <c r="G187" s="502"/>
      <c r="H187" s="502"/>
      <c r="I187" s="502"/>
      <c r="J187" s="502"/>
      <c r="K187" s="502"/>
      <c r="L187" s="502"/>
      <c r="M187" s="502"/>
      <c r="N187" s="503"/>
      <c r="O187" s="230"/>
      <c r="P187" s="231"/>
      <c r="Q187" s="232"/>
      <c r="R187" s="227"/>
      <c r="S187" s="228"/>
      <c r="T187" s="229"/>
      <c r="U187" s="178"/>
      <c r="V187" s="501"/>
      <c r="W187" s="502"/>
      <c r="X187" s="502"/>
      <c r="Y187" s="502"/>
      <c r="Z187" s="502"/>
      <c r="AA187" s="502"/>
      <c r="AB187" s="502"/>
      <c r="AC187" s="502"/>
      <c r="AD187" s="502"/>
      <c r="AE187" s="503"/>
      <c r="AF187" s="230"/>
      <c r="AG187" s="231"/>
      <c r="AH187" s="232"/>
      <c r="AI187" s="134"/>
    </row>
    <row r="188" spans="1:35" ht="13.5" thickTop="1">
      <c r="A188" s="233" t="s">
        <v>56</v>
      </c>
      <c r="B188" s="234"/>
      <c r="C188" s="235"/>
      <c r="D188" s="148">
        <f>D187+1</f>
        <v>1</v>
      </c>
      <c r="E188" s="495"/>
      <c r="F188" s="496"/>
      <c r="G188" s="496"/>
      <c r="H188" s="496"/>
      <c r="I188" s="496"/>
      <c r="J188" s="496"/>
      <c r="K188" s="496"/>
      <c r="L188" s="496"/>
      <c r="M188" s="496"/>
      <c r="N188" s="497"/>
      <c r="O188" s="211"/>
      <c r="P188" s="236"/>
      <c r="Q188" s="237"/>
      <c r="R188" s="233" t="s">
        <v>56</v>
      </c>
      <c r="S188" s="234"/>
      <c r="T188" s="235"/>
      <c r="U188" s="148">
        <f>U187+1</f>
        <v>1</v>
      </c>
      <c r="V188" s="495"/>
      <c r="W188" s="496"/>
      <c r="X188" s="496"/>
      <c r="Y188" s="496"/>
      <c r="Z188" s="496"/>
      <c r="AA188" s="496"/>
      <c r="AB188" s="496"/>
      <c r="AC188" s="496"/>
      <c r="AD188" s="496"/>
      <c r="AE188" s="497"/>
      <c r="AF188" s="211"/>
      <c r="AG188" s="236"/>
      <c r="AH188" s="237"/>
      <c r="AI188" s="134"/>
    </row>
    <row r="189" spans="1:35" ht="13.5" thickBot="1">
      <c r="A189" s="238" t="s">
        <v>57</v>
      </c>
      <c r="B189" s="239"/>
      <c r="C189" s="240"/>
      <c r="D189" s="175">
        <f>D188+1</f>
        <v>2</v>
      </c>
      <c r="E189" s="504"/>
      <c r="F189" s="505"/>
      <c r="G189" s="505"/>
      <c r="H189" s="505"/>
      <c r="I189" s="505"/>
      <c r="J189" s="505"/>
      <c r="K189" s="505"/>
      <c r="L189" s="505"/>
      <c r="M189" s="505"/>
      <c r="N189" s="506"/>
      <c r="O189" s="241"/>
      <c r="P189" s="242"/>
      <c r="Q189" s="243"/>
      <c r="R189" s="238" t="s">
        <v>57</v>
      </c>
      <c r="S189" s="239"/>
      <c r="T189" s="240"/>
      <c r="U189" s="175">
        <f>U188+1</f>
        <v>2</v>
      </c>
      <c r="V189" s="504"/>
      <c r="W189" s="505"/>
      <c r="X189" s="505"/>
      <c r="Y189" s="505"/>
      <c r="Z189" s="505"/>
      <c r="AA189" s="505"/>
      <c r="AB189" s="505"/>
      <c r="AC189" s="505"/>
      <c r="AD189" s="505"/>
      <c r="AE189" s="506"/>
      <c r="AF189" s="241"/>
      <c r="AG189" s="242"/>
      <c r="AH189" s="243"/>
      <c r="AI189" s="134"/>
    </row>
    <row r="190" spans="1:35" ht="18" customHeight="1" thickTop="1" thickBot="1">
      <c r="A190" s="305" t="s">
        <v>58</v>
      </c>
      <c r="B190" s="244"/>
      <c r="C190" s="306"/>
      <c r="D190" s="307"/>
      <c r="E190" s="306"/>
      <c r="F190" s="306"/>
      <c r="G190" s="245"/>
      <c r="H190" s="308" t="s">
        <v>59</v>
      </c>
      <c r="I190" s="246"/>
      <c r="J190" s="308" t="s">
        <v>16</v>
      </c>
      <c r="K190" s="310"/>
      <c r="L190" s="507" t="s">
        <v>60</v>
      </c>
      <c r="M190" s="508"/>
      <c r="N190" s="508"/>
      <c r="O190" s="308" t="s">
        <v>15</v>
      </c>
      <c r="P190" s="309"/>
      <c r="Q190" s="311" t="s">
        <v>16</v>
      </c>
      <c r="R190" s="312"/>
      <c r="S190" s="509" t="s">
        <v>61</v>
      </c>
      <c r="T190" s="510"/>
      <c r="U190" s="510"/>
      <c r="V190" s="510"/>
      <c r="W190" s="510"/>
      <c r="X190" s="510"/>
      <c r="Y190" s="510"/>
      <c r="Z190" s="510"/>
      <c r="AA190" s="510"/>
      <c r="AB190" s="510"/>
      <c r="AC190" s="510"/>
      <c r="AD190" s="510"/>
      <c r="AE190" s="510"/>
      <c r="AF190" s="510"/>
      <c r="AG190" s="510"/>
      <c r="AH190" s="511"/>
      <c r="AI190" s="134"/>
    </row>
    <row r="191" spans="1:35" ht="13.5" thickBot="1">
      <c r="A191" s="322"/>
      <c r="B191" s="333" t="s">
        <v>80</v>
      </c>
      <c r="C191" s="323"/>
      <c r="D191" s="324"/>
      <c r="E191" s="323"/>
      <c r="F191" s="323"/>
      <c r="G191" s="325"/>
      <c r="H191" s="326"/>
      <c r="I191" s="327"/>
      <c r="J191" s="326"/>
      <c r="K191" s="328"/>
      <c r="L191" s="329"/>
      <c r="M191" s="329"/>
      <c r="N191" s="329"/>
      <c r="O191" s="326"/>
      <c r="P191" s="328"/>
      <c r="Q191" s="326"/>
      <c r="R191" s="330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2"/>
      <c r="AI191" s="134"/>
    </row>
    <row r="192" spans="1:35" ht="15">
      <c r="A192" s="512" t="s">
        <v>62</v>
      </c>
      <c r="B192" s="313"/>
      <c r="C192" s="314" t="s">
        <v>15</v>
      </c>
      <c r="D192" s="161"/>
      <c r="E192" s="315"/>
      <c r="F192" s="316"/>
      <c r="G192" s="316"/>
      <c r="H192" s="316"/>
      <c r="I192" s="317"/>
      <c r="J192" s="318"/>
      <c r="K192" s="316"/>
      <c r="L192" s="316"/>
      <c r="M192" s="316"/>
      <c r="N192" s="317"/>
      <c r="O192" s="318"/>
      <c r="P192" s="316"/>
      <c r="Q192" s="316"/>
      <c r="R192" s="316"/>
      <c r="S192" s="317"/>
      <c r="T192" s="318"/>
      <c r="U192" s="319"/>
      <c r="V192" s="316"/>
      <c r="W192" s="316"/>
      <c r="X192" s="316"/>
      <c r="Y192" s="320"/>
      <c r="Z192" s="318"/>
      <c r="AA192" s="316"/>
      <c r="AB192" s="316"/>
      <c r="AC192" s="316"/>
      <c r="AD192" s="317"/>
      <c r="AE192" s="318"/>
      <c r="AF192" s="316"/>
      <c r="AG192" s="316"/>
      <c r="AH192" s="321"/>
    </row>
    <row r="193" spans="1:35" ht="15.75" thickBot="1">
      <c r="A193" s="513"/>
      <c r="B193" s="258"/>
      <c r="C193" s="259" t="s">
        <v>16</v>
      </c>
      <c r="D193" s="260"/>
      <c r="E193" s="261"/>
      <c r="F193" s="262"/>
      <c r="G193" s="262"/>
      <c r="H193" s="262"/>
      <c r="I193" s="263"/>
      <c r="J193" s="264"/>
      <c r="K193" s="262"/>
      <c r="L193" s="262"/>
      <c r="M193" s="262"/>
      <c r="N193" s="263"/>
      <c r="O193" s="264"/>
      <c r="P193" s="262"/>
      <c r="Q193" s="262"/>
      <c r="R193" s="262"/>
      <c r="S193" s="263"/>
      <c r="T193" s="264"/>
      <c r="U193" s="265"/>
      <c r="V193" s="262"/>
      <c r="W193" s="262"/>
      <c r="X193" s="262"/>
      <c r="Y193" s="266"/>
      <c r="Z193" s="264"/>
      <c r="AA193" s="262"/>
      <c r="AB193" s="262"/>
      <c r="AC193" s="262"/>
      <c r="AD193" s="263"/>
      <c r="AE193" s="264"/>
      <c r="AF193" s="262"/>
      <c r="AG193" s="262"/>
      <c r="AH193" s="267"/>
    </row>
    <row r="194" spans="1:35" ht="15">
      <c r="A194" s="514" t="s">
        <v>63</v>
      </c>
      <c r="B194" s="247"/>
      <c r="C194" s="248" t="s">
        <v>15</v>
      </c>
      <c r="D194" s="249"/>
      <c r="E194" s="250"/>
      <c r="F194" s="251"/>
      <c r="G194" s="251"/>
      <c r="H194" s="251"/>
      <c r="I194" s="252"/>
      <c r="J194" s="253"/>
      <c r="K194" s="251"/>
      <c r="L194" s="251"/>
      <c r="M194" s="251"/>
      <c r="N194" s="252"/>
      <c r="O194" s="253"/>
      <c r="P194" s="251"/>
      <c r="Q194" s="251"/>
      <c r="R194" s="251"/>
      <c r="S194" s="252"/>
      <c r="T194" s="253"/>
      <c r="U194" s="254"/>
      <c r="V194" s="251"/>
      <c r="W194" s="251"/>
      <c r="X194" s="251"/>
      <c r="Y194" s="255"/>
      <c r="Z194" s="253"/>
      <c r="AA194" s="251"/>
      <c r="AB194" s="251"/>
      <c r="AC194" s="251"/>
      <c r="AD194" s="252"/>
      <c r="AE194" s="253"/>
      <c r="AF194" s="251"/>
      <c r="AG194" s="251"/>
      <c r="AH194" s="256"/>
    </row>
    <row r="195" spans="1:35" ht="15.75" thickBot="1">
      <c r="A195" s="513"/>
      <c r="B195" s="258"/>
      <c r="C195" s="259" t="s">
        <v>16</v>
      </c>
      <c r="D195" s="260"/>
      <c r="E195" s="261"/>
      <c r="F195" s="262"/>
      <c r="G195" s="262"/>
      <c r="H195" s="262"/>
      <c r="I195" s="263"/>
      <c r="J195" s="264"/>
      <c r="K195" s="262"/>
      <c r="L195" s="262"/>
      <c r="M195" s="262"/>
      <c r="N195" s="263"/>
      <c r="O195" s="264"/>
      <c r="P195" s="262"/>
      <c r="Q195" s="262"/>
      <c r="R195" s="262"/>
      <c r="S195" s="263"/>
      <c r="T195" s="264"/>
      <c r="U195" s="265"/>
      <c r="V195" s="262"/>
      <c r="W195" s="262"/>
      <c r="X195" s="262"/>
      <c r="Y195" s="266"/>
      <c r="Z195" s="264"/>
      <c r="AA195" s="262"/>
      <c r="AB195" s="262"/>
      <c r="AC195" s="262"/>
      <c r="AD195" s="263"/>
      <c r="AE195" s="264"/>
      <c r="AF195" s="262"/>
      <c r="AG195" s="262"/>
      <c r="AH195" s="267"/>
    </row>
    <row r="196" spans="1:35" ht="15">
      <c r="A196" s="514" t="s">
        <v>64</v>
      </c>
      <c r="B196" s="247"/>
      <c r="C196" s="248" t="s">
        <v>15</v>
      </c>
      <c r="D196" s="249"/>
      <c r="E196" s="250"/>
      <c r="F196" s="251"/>
      <c r="G196" s="251"/>
      <c r="H196" s="251"/>
      <c r="I196" s="252"/>
      <c r="J196" s="253"/>
      <c r="K196" s="251"/>
      <c r="L196" s="251"/>
      <c r="M196" s="251"/>
      <c r="N196" s="252"/>
      <c r="O196" s="253"/>
      <c r="P196" s="251"/>
      <c r="Q196" s="251"/>
      <c r="R196" s="251"/>
      <c r="S196" s="252"/>
      <c r="T196" s="253"/>
      <c r="U196" s="254"/>
      <c r="V196" s="251"/>
      <c r="W196" s="251"/>
      <c r="X196" s="251"/>
      <c r="Y196" s="255"/>
      <c r="Z196" s="253"/>
      <c r="AA196" s="251"/>
      <c r="AB196" s="251"/>
      <c r="AC196" s="251"/>
      <c r="AD196" s="252"/>
      <c r="AE196" s="253"/>
      <c r="AF196" s="251"/>
      <c r="AG196" s="251"/>
      <c r="AH196" s="256"/>
    </row>
    <row r="197" spans="1:35" ht="15.75" thickBot="1">
      <c r="A197" s="513"/>
      <c r="B197" s="258"/>
      <c r="C197" s="268" t="s">
        <v>16</v>
      </c>
      <c r="D197" s="177"/>
      <c r="E197" s="269"/>
      <c r="F197" s="270"/>
      <c r="G197" s="270"/>
      <c r="H197" s="270"/>
      <c r="I197" s="271"/>
      <c r="J197" s="272"/>
      <c r="K197" s="270"/>
      <c r="L197" s="270"/>
      <c r="M197" s="270"/>
      <c r="N197" s="271"/>
      <c r="O197" s="272"/>
      <c r="P197" s="270"/>
      <c r="Q197" s="270"/>
      <c r="R197" s="270"/>
      <c r="S197" s="271"/>
      <c r="T197" s="272"/>
      <c r="U197" s="273"/>
      <c r="V197" s="270"/>
      <c r="W197" s="270"/>
      <c r="X197" s="270"/>
      <c r="Y197" s="274"/>
      <c r="Z197" s="272"/>
      <c r="AA197" s="270"/>
      <c r="AB197" s="270"/>
      <c r="AC197" s="270"/>
      <c r="AD197" s="271"/>
      <c r="AE197" s="272"/>
      <c r="AF197" s="270"/>
      <c r="AG197" s="270"/>
      <c r="AH197" s="275"/>
    </row>
    <row r="198" spans="1:35">
      <c r="A198" s="276"/>
      <c r="B198" s="515"/>
      <c r="C198" s="277"/>
      <c r="D198" s="249"/>
      <c r="E198" s="249"/>
      <c r="F198" s="249"/>
      <c r="G198" s="249"/>
      <c r="H198" s="278"/>
      <c r="I198" s="517" t="s">
        <v>62</v>
      </c>
      <c r="J198" s="518"/>
      <c r="K198" s="518"/>
      <c r="L198" s="518"/>
      <c r="M198" s="519"/>
      <c r="N198" s="517" t="s">
        <v>63</v>
      </c>
      <c r="O198" s="518"/>
      <c r="P198" s="518"/>
      <c r="Q198" s="518"/>
      <c r="R198" s="519"/>
      <c r="S198" s="517" t="s">
        <v>64</v>
      </c>
      <c r="T198" s="518"/>
      <c r="U198" s="518"/>
      <c r="V198" s="518"/>
      <c r="W198" s="518"/>
      <c r="X198" s="519"/>
      <c r="Y198" s="517" t="s">
        <v>13</v>
      </c>
      <c r="Z198" s="518"/>
      <c r="AA198" s="518"/>
      <c r="AB198" s="518"/>
      <c r="AC198" s="519"/>
      <c r="AD198" s="517" t="s">
        <v>31</v>
      </c>
      <c r="AE198" s="518"/>
      <c r="AF198" s="518"/>
      <c r="AG198" s="518"/>
      <c r="AH198" s="520"/>
    </row>
    <row r="199" spans="1:35" ht="18.75" thickBot="1">
      <c r="A199" s="279"/>
      <c r="B199" s="516"/>
      <c r="C199" s="521" t="s">
        <v>65</v>
      </c>
      <c r="D199" s="522"/>
      <c r="E199" s="522"/>
      <c r="F199" s="522"/>
      <c r="G199" s="522"/>
      <c r="H199" s="523"/>
      <c r="I199" s="524"/>
      <c r="J199" s="525"/>
      <c r="K199" s="280" t="s">
        <v>66</v>
      </c>
      <c r="L199" s="525"/>
      <c r="M199" s="526"/>
      <c r="N199" s="524"/>
      <c r="O199" s="525"/>
      <c r="P199" s="280" t="s">
        <v>66</v>
      </c>
      <c r="Q199" s="525"/>
      <c r="R199" s="526"/>
      <c r="S199" s="524"/>
      <c r="T199" s="525"/>
      <c r="U199" s="281"/>
      <c r="V199" s="280" t="s">
        <v>66</v>
      </c>
      <c r="W199" s="525"/>
      <c r="X199" s="526"/>
      <c r="Y199" s="524"/>
      <c r="Z199" s="525"/>
      <c r="AA199" s="280" t="s">
        <v>66</v>
      </c>
      <c r="AB199" s="525"/>
      <c r="AC199" s="526"/>
      <c r="AD199" s="524"/>
      <c r="AE199" s="525"/>
      <c r="AF199" s="280" t="s">
        <v>66</v>
      </c>
      <c r="AG199" s="525"/>
      <c r="AH199" s="527"/>
    </row>
    <row r="200" spans="1:35">
      <c r="A200" s="279"/>
      <c r="B200" s="516"/>
      <c r="C200" s="528" t="s">
        <v>67</v>
      </c>
      <c r="D200" s="528"/>
      <c r="E200" s="528"/>
      <c r="F200" s="528"/>
      <c r="G200" s="528"/>
      <c r="H200" s="528"/>
      <c r="I200" s="530"/>
      <c r="J200" s="531"/>
      <c r="K200" s="531"/>
      <c r="L200" s="531"/>
      <c r="M200" s="53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2"/>
      <c r="Y200" s="517" t="s">
        <v>12</v>
      </c>
      <c r="Z200" s="518"/>
      <c r="AA200" s="518"/>
      <c r="AB200" s="518"/>
      <c r="AC200" s="519"/>
      <c r="AD200" s="517" t="s">
        <v>68</v>
      </c>
      <c r="AE200" s="518"/>
      <c r="AF200" s="518"/>
      <c r="AG200" s="518"/>
      <c r="AH200" s="520"/>
    </row>
    <row r="201" spans="1:35" ht="18.75" thickBot="1">
      <c r="A201" s="282"/>
      <c r="B201" s="516"/>
      <c r="C201" s="529"/>
      <c r="D201" s="529"/>
      <c r="E201" s="529"/>
      <c r="F201" s="529"/>
      <c r="G201" s="529"/>
      <c r="H201" s="529"/>
      <c r="I201" s="533"/>
      <c r="J201" s="534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34"/>
      <c r="W201" s="534"/>
      <c r="X201" s="535"/>
      <c r="Y201" s="536"/>
      <c r="Z201" s="537"/>
      <c r="AA201" s="283" t="s">
        <v>66</v>
      </c>
      <c r="AB201" s="537"/>
      <c r="AC201" s="538"/>
      <c r="AD201" s="539"/>
      <c r="AE201" s="537"/>
      <c r="AF201" s="537"/>
      <c r="AG201" s="540" t="s">
        <v>41</v>
      </c>
      <c r="AH201" s="541"/>
    </row>
    <row r="202" spans="1:35" ht="14.25" thickTop="1" thickBot="1">
      <c r="A202" s="542" t="s">
        <v>69</v>
      </c>
      <c r="B202" s="543"/>
      <c r="C202" s="543"/>
      <c r="D202" s="543"/>
      <c r="E202" s="543"/>
      <c r="F202" s="543"/>
      <c r="G202" s="543"/>
      <c r="H202" s="543"/>
      <c r="I202" s="543"/>
      <c r="J202" s="543"/>
      <c r="K202" s="543"/>
      <c r="L202" s="543"/>
      <c r="M202" s="543"/>
      <c r="N202" s="543"/>
      <c r="O202" s="543"/>
      <c r="P202" s="543"/>
      <c r="Q202" s="543"/>
      <c r="R202" s="543"/>
      <c r="S202" s="543"/>
      <c r="T202" s="543"/>
      <c r="U202" s="543"/>
      <c r="V202" s="543"/>
      <c r="W202" s="543"/>
      <c r="X202" s="543"/>
      <c r="Y202" s="543"/>
      <c r="Z202" s="543"/>
      <c r="AA202" s="543"/>
      <c r="AB202" s="543"/>
      <c r="AC202" s="543"/>
      <c r="AD202" s="543"/>
      <c r="AE202" s="543"/>
      <c r="AF202" s="543"/>
      <c r="AG202" s="543"/>
      <c r="AH202" s="544"/>
    </row>
    <row r="203" spans="1:35" ht="24" thickBot="1">
      <c r="A203" s="284" t="s">
        <v>70</v>
      </c>
      <c r="B203" s="285"/>
      <c r="C203" s="285"/>
      <c r="D203" s="286"/>
      <c r="E203" s="285"/>
      <c r="F203" s="285"/>
      <c r="G203" s="287"/>
      <c r="H203" s="285"/>
      <c r="I203" s="285"/>
      <c r="J203" s="285"/>
      <c r="K203" s="285"/>
      <c r="L203" s="285"/>
      <c r="M203" s="285"/>
      <c r="N203" s="285"/>
      <c r="O203" s="285"/>
      <c r="P203" s="285"/>
      <c r="Q203" s="288"/>
      <c r="R203" s="289" t="s">
        <v>71</v>
      </c>
      <c r="S203" s="285"/>
      <c r="T203" s="285"/>
      <c r="U203" s="286"/>
      <c r="V203" s="285"/>
      <c r="W203" s="290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2"/>
    </row>
    <row r="204" spans="1:35" ht="22.5" thickBot="1">
      <c r="A204" s="284" t="s">
        <v>42</v>
      </c>
      <c r="B204" s="285"/>
      <c r="C204" s="285"/>
      <c r="D204" s="286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8"/>
      <c r="R204" s="293" t="s">
        <v>72</v>
      </c>
      <c r="S204" s="285"/>
      <c r="T204" s="285"/>
      <c r="U204" s="286"/>
      <c r="V204" s="285"/>
      <c r="W204" s="294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95"/>
    </row>
    <row r="205" spans="1:35" ht="13.5" thickBot="1">
      <c r="A205" s="296" t="s">
        <v>73</v>
      </c>
      <c r="B205" s="297"/>
      <c r="C205" s="297"/>
      <c r="D205" s="298"/>
      <c r="E205" s="297"/>
      <c r="F205" s="297"/>
      <c r="G205" s="297"/>
      <c r="H205" s="297"/>
      <c r="I205" s="297"/>
      <c r="J205" s="299" t="s">
        <v>74</v>
      </c>
      <c r="K205" s="300"/>
      <c r="L205" s="300"/>
      <c r="M205" s="300"/>
      <c r="N205" s="301"/>
      <c r="O205" s="297"/>
      <c r="P205" s="299" t="s">
        <v>75</v>
      </c>
      <c r="Q205" s="300"/>
      <c r="R205" s="300"/>
      <c r="S205" s="300"/>
      <c r="T205" s="301"/>
      <c r="U205" s="298"/>
      <c r="V205" s="297"/>
      <c r="W205" s="299" t="s">
        <v>76</v>
      </c>
      <c r="X205" s="300"/>
      <c r="Y205" s="300"/>
      <c r="Z205" s="300"/>
      <c r="AA205" s="300"/>
      <c r="AB205" s="301"/>
      <c r="AC205" s="297"/>
      <c r="AD205" s="299" t="s">
        <v>77</v>
      </c>
      <c r="AE205" s="300"/>
      <c r="AF205" s="300"/>
      <c r="AG205" s="301"/>
      <c r="AH205" s="302"/>
    </row>
    <row r="206" spans="1:35" ht="14.25" thickTop="1" thickBot="1"/>
    <row r="207" spans="1:35" ht="21" thickTop="1">
      <c r="A207" s="468" t="s">
        <v>34</v>
      </c>
      <c r="B207" s="469"/>
      <c r="C207" s="469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469"/>
      <c r="Z207" s="469"/>
      <c r="AA207" s="469"/>
      <c r="AB207" s="469"/>
      <c r="AC207" s="470"/>
      <c r="AD207" s="132"/>
      <c r="AE207" s="132"/>
      <c r="AF207" s="132"/>
      <c r="AG207" s="132"/>
      <c r="AH207" s="133"/>
      <c r="AI207" s="134"/>
    </row>
    <row r="208" spans="1:35" ht="16.5" thickBot="1">
      <c r="A208" s="471" t="s">
        <v>81</v>
      </c>
      <c r="B208" s="472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3"/>
      <c r="AD208" s="135"/>
      <c r="AE208" s="135"/>
      <c r="AF208" s="135"/>
      <c r="AG208" s="135"/>
      <c r="AH208" s="136"/>
      <c r="AI208" s="134"/>
    </row>
    <row r="209" spans="1:35" ht="19.5" thickTop="1" thickBot="1">
      <c r="A209" s="137" t="s">
        <v>35</v>
      </c>
      <c r="B209" s="138"/>
      <c r="C209" s="138"/>
      <c r="D209" s="138"/>
      <c r="E209" s="138"/>
      <c r="F209" s="139"/>
      <c r="G209" s="474" t="str">
        <f>Spielplan!$F$1</f>
        <v>Staffel eintragen</v>
      </c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6"/>
      <c r="AD209" s="140"/>
      <c r="AE209" s="140"/>
      <c r="AF209" s="140"/>
      <c r="AG209" s="140"/>
      <c r="AH209" s="141"/>
      <c r="AI209" s="142"/>
    </row>
    <row r="210" spans="1:35" ht="19.5" thickTop="1" thickBot="1">
      <c r="A210" s="143" t="s">
        <v>78</v>
      </c>
      <c r="B210" s="144"/>
      <c r="C210" s="144"/>
      <c r="D210" s="144"/>
      <c r="E210" s="144"/>
      <c r="F210" s="145"/>
      <c r="G210" s="456" t="s">
        <v>79</v>
      </c>
      <c r="H210" s="457"/>
      <c r="I210" s="457"/>
      <c r="J210" s="457"/>
      <c r="K210" s="457"/>
      <c r="L210" s="457"/>
      <c r="M210" s="458"/>
      <c r="N210" s="458"/>
      <c r="O210" s="458"/>
      <c r="P210" s="458"/>
      <c r="Q210" s="458"/>
      <c r="R210" s="458"/>
      <c r="S210" s="458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9"/>
      <c r="AD210" s="140"/>
      <c r="AE210" s="140"/>
      <c r="AF210" s="140"/>
      <c r="AG210" s="140"/>
      <c r="AH210" s="141"/>
      <c r="AI210" s="142"/>
    </row>
    <row r="211" spans="1:35" ht="17.25" thickTop="1" thickBot="1">
      <c r="A211" s="146" t="s">
        <v>36</v>
      </c>
      <c r="B211" s="147"/>
      <c r="C211" s="147"/>
      <c r="D211" s="148"/>
      <c r="E211" s="149"/>
      <c r="F211" s="460" t="str">
        <f>Spielplan!$F$2</f>
        <v>Saison eintragen</v>
      </c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150" t="s">
        <v>37</v>
      </c>
      <c r="S211" s="150"/>
      <c r="T211" s="150"/>
      <c r="U211" s="151"/>
      <c r="V211" s="150"/>
      <c r="W211" s="462" t="str">
        <f>Spielplan!$J$4</f>
        <v>Spielort</v>
      </c>
      <c r="X211" s="463"/>
      <c r="Y211" s="463"/>
      <c r="Z211" s="463"/>
      <c r="AA211" s="463"/>
      <c r="AB211" s="463"/>
      <c r="AC211" s="464"/>
      <c r="AD211" s="152"/>
      <c r="AE211" s="152"/>
      <c r="AF211" s="152"/>
      <c r="AG211" s="152"/>
      <c r="AH211" s="153"/>
      <c r="AI211" s="134"/>
    </row>
    <row r="212" spans="1:35" ht="16.5" thickTop="1">
      <c r="A212" s="154" t="s">
        <v>8</v>
      </c>
      <c r="B212" s="155"/>
      <c r="C212" s="155"/>
      <c r="D212" s="156"/>
      <c r="E212" s="157"/>
      <c r="F212" s="465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158" t="s">
        <v>38</v>
      </c>
      <c r="S212" s="158"/>
      <c r="T212" s="158"/>
      <c r="U212" s="159"/>
      <c r="V212" s="158"/>
      <c r="W212" s="466" t="str">
        <f>Spielplan!$I$4</f>
        <v>Datum</v>
      </c>
      <c r="X212" s="467"/>
      <c r="Y212" s="467"/>
      <c r="Z212" s="467"/>
      <c r="AA212" s="467"/>
      <c r="AB212" s="160"/>
      <c r="AC212" s="160"/>
      <c r="AD212" s="161"/>
      <c r="AE212" s="161"/>
      <c r="AF212" s="162"/>
      <c r="AG212" s="162"/>
      <c r="AH212" s="163"/>
      <c r="AI212" s="134"/>
    </row>
    <row r="213" spans="1:35" ht="15.75">
      <c r="A213" s="154" t="s">
        <v>39</v>
      </c>
      <c r="B213" s="155"/>
      <c r="C213" s="155"/>
      <c r="D213" s="156"/>
      <c r="E213" s="157"/>
      <c r="F213" s="465" t="str">
        <f>Spielplan!$J$11</f>
        <v>Mannschaft 2</v>
      </c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164" t="s">
        <v>40</v>
      </c>
      <c r="S213" s="164"/>
      <c r="T213" s="164"/>
      <c r="U213" s="165"/>
      <c r="V213" s="166"/>
      <c r="W213" s="477"/>
      <c r="X213" s="478"/>
      <c r="Y213" s="478"/>
      <c r="Z213" s="478"/>
      <c r="AA213" s="167" t="s">
        <v>41</v>
      </c>
      <c r="AB213" s="168"/>
      <c r="AC213" s="169"/>
      <c r="AD213" s="479"/>
      <c r="AE213" s="479"/>
      <c r="AF213" s="479"/>
      <c r="AG213" s="479"/>
      <c r="AH213" s="480"/>
      <c r="AI213" s="134"/>
    </row>
    <row r="214" spans="1:35" ht="15.75">
      <c r="A214" s="154" t="s">
        <v>42</v>
      </c>
      <c r="B214" s="155"/>
      <c r="C214" s="155"/>
      <c r="D214" s="156"/>
      <c r="E214" s="157"/>
      <c r="F214" s="465"/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164" t="s">
        <v>43</v>
      </c>
      <c r="S214" s="164"/>
      <c r="T214" s="164"/>
      <c r="U214" s="165"/>
      <c r="V214" s="166"/>
      <c r="W214" s="481">
        <f>Spielplan!$D$11</f>
        <v>3</v>
      </c>
      <c r="X214" s="482"/>
      <c r="Y214" s="170"/>
      <c r="Z214" s="170"/>
      <c r="AA214" s="170"/>
      <c r="AB214" s="171" t="s">
        <v>44</v>
      </c>
      <c r="AC214" s="168"/>
      <c r="AD214" s="483">
        <f>Spielplan!$E$11</f>
        <v>2</v>
      </c>
      <c r="AE214" s="482"/>
      <c r="AF214" s="170"/>
      <c r="AG214" s="170"/>
      <c r="AH214" s="172"/>
      <c r="AI214" s="134"/>
    </row>
    <row r="215" spans="1:35" ht="16.5" thickBot="1">
      <c r="A215" s="173" t="s">
        <v>45</v>
      </c>
      <c r="B215" s="174"/>
      <c r="C215" s="174"/>
      <c r="D215" s="175"/>
      <c r="E215" s="176"/>
      <c r="F215" s="484"/>
      <c r="G215" s="485"/>
      <c r="H215" s="485"/>
      <c r="I215" s="485"/>
      <c r="J215" s="485"/>
      <c r="K215" s="485"/>
      <c r="L215" s="485"/>
      <c r="M215" s="485"/>
      <c r="N215" s="485"/>
      <c r="O215" s="485"/>
      <c r="P215" s="485"/>
      <c r="Q215" s="486"/>
      <c r="R215" s="158" t="s">
        <v>46</v>
      </c>
      <c r="S215" s="177"/>
      <c r="T215" s="177"/>
      <c r="U215" s="178"/>
      <c r="V215" s="179"/>
      <c r="W215" s="487">
        <f>Spielplan!$F$11</f>
        <v>6</v>
      </c>
      <c r="X215" s="488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1"/>
      <c r="AI215" s="134"/>
    </row>
    <row r="216" spans="1:35" ht="16.5" thickTop="1" thickBot="1">
      <c r="A216" s="489" t="s">
        <v>47</v>
      </c>
      <c r="B216" s="490"/>
      <c r="C216" s="490"/>
      <c r="D216" s="490"/>
      <c r="E216" s="490"/>
      <c r="F216" s="490"/>
      <c r="G216" s="490"/>
      <c r="H216" s="490"/>
      <c r="I216" s="490"/>
      <c r="J216" s="490"/>
      <c r="K216" s="490"/>
      <c r="L216" s="490"/>
      <c r="M216" s="490"/>
      <c r="N216" s="490"/>
      <c r="O216" s="182" t="s">
        <v>48</v>
      </c>
      <c r="P216" s="183" t="s">
        <v>49</v>
      </c>
      <c r="Q216" s="184" t="s">
        <v>50</v>
      </c>
      <c r="R216" s="489" t="s">
        <v>51</v>
      </c>
      <c r="S216" s="490"/>
      <c r="T216" s="490"/>
      <c r="U216" s="490"/>
      <c r="V216" s="490"/>
      <c r="W216" s="490"/>
      <c r="X216" s="490"/>
      <c r="Y216" s="490"/>
      <c r="Z216" s="490"/>
      <c r="AA216" s="490"/>
      <c r="AB216" s="490"/>
      <c r="AC216" s="490"/>
      <c r="AD216" s="490"/>
      <c r="AE216" s="491"/>
      <c r="AF216" s="182" t="s">
        <v>48</v>
      </c>
      <c r="AG216" s="183" t="s">
        <v>49</v>
      </c>
      <c r="AH216" s="184" t="s">
        <v>50</v>
      </c>
      <c r="AI216" s="134"/>
    </row>
    <row r="217" spans="1:35" ht="21" thickBot="1">
      <c r="A217" s="492" t="str">
        <f>Spielplan!$G$11</f>
        <v>Mannschaft 4</v>
      </c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185"/>
      <c r="P217" s="186"/>
      <c r="Q217" s="187"/>
      <c r="R217" s="492" t="str">
        <f>Spielplan!$I$11</f>
        <v>Mannschaft 5</v>
      </c>
      <c r="S217" s="493"/>
      <c r="T217" s="493"/>
      <c r="U217" s="493"/>
      <c r="V217" s="493"/>
      <c r="W217" s="493"/>
      <c r="X217" s="493"/>
      <c r="Y217" s="493"/>
      <c r="Z217" s="493"/>
      <c r="AA217" s="493"/>
      <c r="AB217" s="493"/>
      <c r="AC217" s="493"/>
      <c r="AD217" s="493"/>
      <c r="AE217" s="494"/>
      <c r="AF217" s="185"/>
      <c r="AG217" s="186"/>
      <c r="AH217" s="187"/>
      <c r="AI217" s="134"/>
    </row>
    <row r="218" spans="1:35" ht="26.25" thickTop="1" thickBot="1">
      <c r="A218" s="188" t="s">
        <v>52</v>
      </c>
      <c r="B218" s="189" t="s">
        <v>53</v>
      </c>
      <c r="C218" s="190" t="s">
        <v>54</v>
      </c>
      <c r="D218" s="191"/>
      <c r="E218" s="192" t="s">
        <v>55</v>
      </c>
      <c r="F218" s="193"/>
      <c r="G218" s="193"/>
      <c r="H218" s="193"/>
      <c r="I218" s="193"/>
      <c r="J218" s="193"/>
      <c r="K218" s="193"/>
      <c r="L218" s="193"/>
      <c r="M218" s="193"/>
      <c r="N218" s="193"/>
      <c r="O218" s="194"/>
      <c r="P218" s="195"/>
      <c r="Q218" s="196"/>
      <c r="R218" s="188" t="s">
        <v>52</v>
      </c>
      <c r="S218" s="189" t="s">
        <v>53</v>
      </c>
      <c r="T218" s="190" t="s">
        <v>54</v>
      </c>
      <c r="U218" s="191"/>
      <c r="V218" s="192" t="s">
        <v>55</v>
      </c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4"/>
      <c r="AG218" s="195"/>
      <c r="AH218" s="196"/>
      <c r="AI218" s="134"/>
    </row>
    <row r="219" spans="1:35" ht="16.5" thickTop="1">
      <c r="A219" s="207"/>
      <c r="B219" s="208"/>
      <c r="C219" s="209"/>
      <c r="D219" s="210"/>
      <c r="E219" s="495"/>
      <c r="F219" s="496"/>
      <c r="G219" s="496"/>
      <c r="H219" s="496"/>
      <c r="I219" s="496"/>
      <c r="J219" s="496"/>
      <c r="K219" s="496"/>
      <c r="L219" s="496"/>
      <c r="M219" s="496"/>
      <c r="N219" s="497"/>
      <c r="O219" s="211"/>
      <c r="P219" s="212"/>
      <c r="Q219" s="213"/>
      <c r="R219" s="207"/>
      <c r="S219" s="214"/>
      <c r="T219" s="209"/>
      <c r="U219" s="210"/>
      <c r="V219" s="495"/>
      <c r="W219" s="496"/>
      <c r="X219" s="496"/>
      <c r="Y219" s="496"/>
      <c r="Z219" s="496"/>
      <c r="AA219" s="496"/>
      <c r="AB219" s="496"/>
      <c r="AC219" s="496"/>
      <c r="AD219" s="496"/>
      <c r="AE219" s="497"/>
      <c r="AF219" s="211"/>
      <c r="AG219" s="212"/>
      <c r="AH219" s="213"/>
      <c r="AI219" s="134"/>
    </row>
    <row r="220" spans="1:35" ht="15.75">
      <c r="A220" s="215"/>
      <c r="B220" s="208"/>
      <c r="C220" s="216"/>
      <c r="D220" s="165"/>
      <c r="E220" s="498"/>
      <c r="F220" s="499"/>
      <c r="G220" s="499"/>
      <c r="H220" s="499"/>
      <c r="I220" s="499"/>
      <c r="J220" s="499"/>
      <c r="K220" s="499"/>
      <c r="L220" s="499"/>
      <c r="M220" s="499"/>
      <c r="N220" s="500"/>
      <c r="O220" s="217"/>
      <c r="P220" s="218"/>
      <c r="Q220" s="219"/>
      <c r="R220" s="215"/>
      <c r="S220" s="208"/>
      <c r="T220" s="216"/>
      <c r="U220" s="165"/>
      <c r="V220" s="498"/>
      <c r="W220" s="499"/>
      <c r="X220" s="499"/>
      <c r="Y220" s="499"/>
      <c r="Z220" s="499"/>
      <c r="AA220" s="499"/>
      <c r="AB220" s="499"/>
      <c r="AC220" s="499"/>
      <c r="AD220" s="499"/>
      <c r="AE220" s="500"/>
      <c r="AF220" s="217"/>
      <c r="AG220" s="218"/>
      <c r="AH220" s="219"/>
      <c r="AI220" s="134"/>
    </row>
    <row r="221" spans="1:35" ht="18">
      <c r="A221" s="215"/>
      <c r="B221" s="208"/>
      <c r="C221" s="220"/>
      <c r="D221" s="165"/>
      <c r="E221" s="498"/>
      <c r="F221" s="499"/>
      <c r="G221" s="499"/>
      <c r="H221" s="499"/>
      <c r="I221" s="499"/>
      <c r="J221" s="499"/>
      <c r="K221" s="499"/>
      <c r="L221" s="499"/>
      <c r="M221" s="499"/>
      <c r="N221" s="500"/>
      <c r="O221" s="217"/>
      <c r="P221" s="221"/>
      <c r="Q221" s="219"/>
      <c r="R221" s="215"/>
      <c r="S221" s="208"/>
      <c r="T221" s="220"/>
      <c r="U221" s="165"/>
      <c r="V221" s="498"/>
      <c r="W221" s="499"/>
      <c r="X221" s="499"/>
      <c r="Y221" s="499"/>
      <c r="Z221" s="499"/>
      <c r="AA221" s="499"/>
      <c r="AB221" s="499"/>
      <c r="AC221" s="499"/>
      <c r="AD221" s="499"/>
      <c r="AE221" s="500"/>
      <c r="AF221" s="217"/>
      <c r="AG221" s="221"/>
      <c r="AH221" s="219"/>
      <c r="AI221" s="134"/>
    </row>
    <row r="222" spans="1:35" ht="18">
      <c r="A222" s="215"/>
      <c r="B222" s="208"/>
      <c r="C222" s="222"/>
      <c r="D222" s="165"/>
      <c r="E222" s="498"/>
      <c r="F222" s="499"/>
      <c r="G222" s="499"/>
      <c r="H222" s="499"/>
      <c r="I222" s="499"/>
      <c r="J222" s="499"/>
      <c r="K222" s="499"/>
      <c r="L222" s="499"/>
      <c r="M222" s="499"/>
      <c r="N222" s="500"/>
      <c r="O222" s="217"/>
      <c r="P222" s="221"/>
      <c r="Q222" s="219"/>
      <c r="R222" s="215"/>
      <c r="S222" s="208"/>
      <c r="T222" s="222"/>
      <c r="U222" s="165"/>
      <c r="V222" s="498"/>
      <c r="W222" s="499"/>
      <c r="X222" s="499"/>
      <c r="Y222" s="499"/>
      <c r="Z222" s="499"/>
      <c r="AA222" s="499"/>
      <c r="AB222" s="499"/>
      <c r="AC222" s="499"/>
      <c r="AD222" s="499"/>
      <c r="AE222" s="500"/>
      <c r="AF222" s="217"/>
      <c r="AG222" s="221"/>
      <c r="AH222" s="219"/>
      <c r="AI222" s="134"/>
    </row>
    <row r="223" spans="1:35" ht="18">
      <c r="A223" s="215"/>
      <c r="B223" s="208"/>
      <c r="C223" s="223"/>
      <c r="D223" s="165"/>
      <c r="E223" s="498"/>
      <c r="F223" s="499"/>
      <c r="G223" s="499"/>
      <c r="H223" s="499"/>
      <c r="I223" s="499"/>
      <c r="J223" s="499"/>
      <c r="K223" s="499"/>
      <c r="L223" s="499"/>
      <c r="M223" s="499"/>
      <c r="N223" s="500"/>
      <c r="O223" s="217"/>
      <c r="P223" s="224"/>
      <c r="Q223" s="219"/>
      <c r="R223" s="215"/>
      <c r="S223" s="208"/>
      <c r="T223" s="223"/>
      <c r="U223" s="165"/>
      <c r="V223" s="498"/>
      <c r="W223" s="499"/>
      <c r="X223" s="499"/>
      <c r="Y223" s="499"/>
      <c r="Z223" s="499"/>
      <c r="AA223" s="499"/>
      <c r="AB223" s="499"/>
      <c r="AC223" s="499"/>
      <c r="AD223" s="499"/>
      <c r="AE223" s="500"/>
      <c r="AF223" s="217"/>
      <c r="AG223" s="224"/>
      <c r="AH223" s="219"/>
      <c r="AI223" s="134"/>
    </row>
    <row r="224" spans="1:35" ht="18">
      <c r="A224" s="215"/>
      <c r="B224" s="208"/>
      <c r="C224" s="222"/>
      <c r="D224" s="165"/>
      <c r="E224" s="498"/>
      <c r="F224" s="499"/>
      <c r="G224" s="499"/>
      <c r="H224" s="499"/>
      <c r="I224" s="499"/>
      <c r="J224" s="499"/>
      <c r="K224" s="499"/>
      <c r="L224" s="499"/>
      <c r="M224" s="499"/>
      <c r="N224" s="500"/>
      <c r="O224" s="217"/>
      <c r="P224" s="221"/>
      <c r="Q224" s="219"/>
      <c r="R224" s="215"/>
      <c r="S224" s="208"/>
      <c r="T224" s="222"/>
      <c r="U224" s="165"/>
      <c r="V224" s="498"/>
      <c r="W224" s="499"/>
      <c r="X224" s="499"/>
      <c r="Y224" s="499"/>
      <c r="Z224" s="499"/>
      <c r="AA224" s="499"/>
      <c r="AB224" s="499"/>
      <c r="AC224" s="499"/>
      <c r="AD224" s="499"/>
      <c r="AE224" s="500"/>
      <c r="AF224" s="217"/>
      <c r="AG224" s="221"/>
      <c r="AH224" s="219"/>
      <c r="AI224" s="134"/>
    </row>
    <row r="225" spans="1:35" ht="18">
      <c r="A225" s="215"/>
      <c r="B225" s="208"/>
      <c r="C225" s="222"/>
      <c r="D225" s="165"/>
      <c r="E225" s="498"/>
      <c r="F225" s="499"/>
      <c r="G225" s="499"/>
      <c r="H225" s="499"/>
      <c r="I225" s="499"/>
      <c r="J225" s="499"/>
      <c r="K225" s="499"/>
      <c r="L225" s="499"/>
      <c r="M225" s="499"/>
      <c r="N225" s="500"/>
      <c r="O225" s="217"/>
      <c r="P225" s="221"/>
      <c r="Q225" s="219"/>
      <c r="R225" s="215"/>
      <c r="S225" s="208"/>
      <c r="T225" s="222"/>
      <c r="U225" s="165"/>
      <c r="V225" s="498"/>
      <c r="W225" s="499"/>
      <c r="X225" s="499"/>
      <c r="Y225" s="499"/>
      <c r="Z225" s="499"/>
      <c r="AA225" s="499"/>
      <c r="AB225" s="499"/>
      <c r="AC225" s="499"/>
      <c r="AD225" s="499"/>
      <c r="AE225" s="500"/>
      <c r="AF225" s="217"/>
      <c r="AG225" s="221"/>
      <c r="AH225" s="219"/>
      <c r="AI225" s="134"/>
    </row>
    <row r="226" spans="1:35" ht="18">
      <c r="A226" s="215"/>
      <c r="B226" s="208"/>
      <c r="C226" s="222"/>
      <c r="D226" s="165"/>
      <c r="E226" s="498"/>
      <c r="F226" s="499"/>
      <c r="G226" s="499"/>
      <c r="H226" s="499"/>
      <c r="I226" s="499"/>
      <c r="J226" s="499"/>
      <c r="K226" s="499"/>
      <c r="L226" s="499"/>
      <c r="M226" s="499"/>
      <c r="N226" s="500"/>
      <c r="O226" s="217"/>
      <c r="P226" s="221"/>
      <c r="Q226" s="219"/>
      <c r="R226" s="215"/>
      <c r="S226" s="208"/>
      <c r="T226" s="222"/>
      <c r="U226" s="165"/>
      <c r="V226" s="498"/>
      <c r="W226" s="499"/>
      <c r="X226" s="499"/>
      <c r="Y226" s="499"/>
      <c r="Z226" s="499"/>
      <c r="AA226" s="499"/>
      <c r="AB226" s="499"/>
      <c r="AC226" s="499"/>
      <c r="AD226" s="499"/>
      <c r="AE226" s="500"/>
      <c r="AF226" s="217"/>
      <c r="AG226" s="221"/>
      <c r="AH226" s="219"/>
      <c r="AI226" s="134"/>
    </row>
    <row r="227" spans="1:35" ht="18">
      <c r="A227" s="215"/>
      <c r="B227" s="208"/>
      <c r="C227" s="222"/>
      <c r="D227" s="165"/>
      <c r="E227" s="498"/>
      <c r="F227" s="499"/>
      <c r="G227" s="499"/>
      <c r="H227" s="499"/>
      <c r="I227" s="499"/>
      <c r="J227" s="499"/>
      <c r="K227" s="499"/>
      <c r="L227" s="499"/>
      <c r="M227" s="499"/>
      <c r="N227" s="500"/>
      <c r="O227" s="217"/>
      <c r="P227" s="225"/>
      <c r="Q227" s="226"/>
      <c r="R227" s="215"/>
      <c r="S227" s="208"/>
      <c r="T227" s="222"/>
      <c r="U227" s="165"/>
      <c r="V227" s="498"/>
      <c r="W227" s="499"/>
      <c r="X227" s="499"/>
      <c r="Y227" s="499"/>
      <c r="Z227" s="499"/>
      <c r="AA227" s="499"/>
      <c r="AB227" s="499"/>
      <c r="AC227" s="499"/>
      <c r="AD227" s="499"/>
      <c r="AE227" s="500"/>
      <c r="AF227" s="217"/>
      <c r="AG227" s="225"/>
      <c r="AH227" s="226"/>
      <c r="AI227" s="134"/>
    </row>
    <row r="228" spans="1:35" ht="16.5" thickBot="1">
      <c r="A228" s="227"/>
      <c r="B228" s="228"/>
      <c r="C228" s="229"/>
      <c r="D228" s="178"/>
      <c r="E228" s="501"/>
      <c r="F228" s="502"/>
      <c r="G228" s="502"/>
      <c r="H228" s="502"/>
      <c r="I228" s="502"/>
      <c r="J228" s="502"/>
      <c r="K228" s="502"/>
      <c r="L228" s="502"/>
      <c r="M228" s="502"/>
      <c r="N228" s="503"/>
      <c r="O228" s="230"/>
      <c r="P228" s="231"/>
      <c r="Q228" s="232"/>
      <c r="R228" s="227"/>
      <c r="S228" s="228"/>
      <c r="T228" s="229"/>
      <c r="U228" s="178"/>
      <c r="V228" s="501"/>
      <c r="W228" s="502"/>
      <c r="X228" s="502"/>
      <c r="Y228" s="502"/>
      <c r="Z228" s="502"/>
      <c r="AA228" s="502"/>
      <c r="AB228" s="502"/>
      <c r="AC228" s="502"/>
      <c r="AD228" s="502"/>
      <c r="AE228" s="503"/>
      <c r="AF228" s="230"/>
      <c r="AG228" s="231"/>
      <c r="AH228" s="232"/>
      <c r="AI228" s="134"/>
    </row>
    <row r="229" spans="1:35" ht="13.5" thickTop="1">
      <c r="A229" s="233" t="s">
        <v>56</v>
      </c>
      <c r="B229" s="234"/>
      <c r="C229" s="235"/>
      <c r="D229" s="148">
        <f>D228+1</f>
        <v>1</v>
      </c>
      <c r="E229" s="495"/>
      <c r="F229" s="496"/>
      <c r="G229" s="496"/>
      <c r="H229" s="496"/>
      <c r="I229" s="496"/>
      <c r="J229" s="496"/>
      <c r="K229" s="496"/>
      <c r="L229" s="496"/>
      <c r="M229" s="496"/>
      <c r="N229" s="497"/>
      <c r="O229" s="211"/>
      <c r="P229" s="236"/>
      <c r="Q229" s="237"/>
      <c r="R229" s="233" t="s">
        <v>56</v>
      </c>
      <c r="S229" s="234"/>
      <c r="T229" s="235"/>
      <c r="U229" s="148">
        <f>U228+1</f>
        <v>1</v>
      </c>
      <c r="V229" s="495"/>
      <c r="W229" s="496"/>
      <c r="X229" s="496"/>
      <c r="Y229" s="496"/>
      <c r="Z229" s="496"/>
      <c r="AA229" s="496"/>
      <c r="AB229" s="496"/>
      <c r="AC229" s="496"/>
      <c r="AD229" s="496"/>
      <c r="AE229" s="497"/>
      <c r="AF229" s="211"/>
      <c r="AG229" s="236"/>
      <c r="AH229" s="237"/>
      <c r="AI229" s="134"/>
    </row>
    <row r="230" spans="1:35" ht="13.5" thickBot="1">
      <c r="A230" s="238" t="s">
        <v>57</v>
      </c>
      <c r="B230" s="239"/>
      <c r="C230" s="240"/>
      <c r="D230" s="175">
        <f>D229+1</f>
        <v>2</v>
      </c>
      <c r="E230" s="504"/>
      <c r="F230" s="505"/>
      <c r="G230" s="505"/>
      <c r="H230" s="505"/>
      <c r="I230" s="505"/>
      <c r="J230" s="505"/>
      <c r="K230" s="505"/>
      <c r="L230" s="505"/>
      <c r="M230" s="505"/>
      <c r="N230" s="506"/>
      <c r="O230" s="241"/>
      <c r="P230" s="242"/>
      <c r="Q230" s="243"/>
      <c r="R230" s="238" t="s">
        <v>57</v>
      </c>
      <c r="S230" s="239"/>
      <c r="T230" s="240"/>
      <c r="U230" s="175">
        <f>U229+1</f>
        <v>2</v>
      </c>
      <c r="V230" s="504"/>
      <c r="W230" s="505"/>
      <c r="X230" s="505"/>
      <c r="Y230" s="505"/>
      <c r="Z230" s="505"/>
      <c r="AA230" s="505"/>
      <c r="AB230" s="505"/>
      <c r="AC230" s="505"/>
      <c r="AD230" s="505"/>
      <c r="AE230" s="506"/>
      <c r="AF230" s="241"/>
      <c r="AG230" s="242"/>
      <c r="AH230" s="243"/>
      <c r="AI230" s="134"/>
    </row>
    <row r="231" spans="1:35" ht="20.25" customHeight="1" thickTop="1" thickBot="1">
      <c r="A231" s="305" t="s">
        <v>58</v>
      </c>
      <c r="B231" s="244"/>
      <c r="C231" s="306"/>
      <c r="D231" s="307"/>
      <c r="E231" s="306"/>
      <c r="F231" s="306"/>
      <c r="G231" s="245"/>
      <c r="H231" s="308" t="s">
        <v>59</v>
      </c>
      <c r="I231" s="246"/>
      <c r="J231" s="308" t="s">
        <v>16</v>
      </c>
      <c r="K231" s="310"/>
      <c r="L231" s="507" t="s">
        <v>60</v>
      </c>
      <c r="M231" s="508"/>
      <c r="N231" s="508"/>
      <c r="O231" s="308" t="s">
        <v>15</v>
      </c>
      <c r="P231" s="309"/>
      <c r="Q231" s="311" t="s">
        <v>16</v>
      </c>
      <c r="R231" s="312"/>
      <c r="S231" s="509" t="s">
        <v>61</v>
      </c>
      <c r="T231" s="510"/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  <c r="AE231" s="510"/>
      <c r="AF231" s="510"/>
      <c r="AG231" s="510"/>
      <c r="AH231" s="511"/>
      <c r="AI231" s="134"/>
    </row>
    <row r="232" spans="1:35" ht="13.5" thickBot="1">
      <c r="A232" s="322"/>
      <c r="B232" s="333" t="s">
        <v>80</v>
      </c>
      <c r="C232" s="323"/>
      <c r="D232" s="324"/>
      <c r="E232" s="323"/>
      <c r="F232" s="323"/>
      <c r="G232" s="325"/>
      <c r="H232" s="326"/>
      <c r="I232" s="327"/>
      <c r="J232" s="326"/>
      <c r="K232" s="328"/>
      <c r="L232" s="329"/>
      <c r="M232" s="329"/>
      <c r="N232" s="329"/>
      <c r="O232" s="326"/>
      <c r="P232" s="328"/>
      <c r="Q232" s="326"/>
      <c r="R232" s="330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2"/>
      <c r="AI232" s="134"/>
    </row>
    <row r="233" spans="1:35" ht="15">
      <c r="A233" s="512" t="s">
        <v>62</v>
      </c>
      <c r="B233" s="313"/>
      <c r="C233" s="314" t="s">
        <v>15</v>
      </c>
      <c r="D233" s="161"/>
      <c r="E233" s="315"/>
      <c r="F233" s="316"/>
      <c r="G233" s="316"/>
      <c r="H233" s="316"/>
      <c r="I233" s="317"/>
      <c r="J233" s="318"/>
      <c r="K233" s="316"/>
      <c r="L233" s="316"/>
      <c r="M233" s="316"/>
      <c r="N233" s="317"/>
      <c r="O233" s="318"/>
      <c r="P233" s="316"/>
      <c r="Q233" s="316"/>
      <c r="R233" s="316"/>
      <c r="S233" s="317"/>
      <c r="T233" s="318"/>
      <c r="U233" s="319"/>
      <c r="V233" s="316"/>
      <c r="W233" s="316"/>
      <c r="X233" s="316"/>
      <c r="Y233" s="320"/>
      <c r="Z233" s="318"/>
      <c r="AA233" s="316"/>
      <c r="AB233" s="316"/>
      <c r="AC233" s="316"/>
      <c r="AD233" s="317"/>
      <c r="AE233" s="318"/>
      <c r="AF233" s="316"/>
      <c r="AG233" s="316"/>
      <c r="AH233" s="321"/>
    </row>
    <row r="234" spans="1:35" ht="15.75" thickBot="1">
      <c r="A234" s="513"/>
      <c r="B234" s="258"/>
      <c r="C234" s="259" t="s">
        <v>16</v>
      </c>
      <c r="D234" s="260"/>
      <c r="E234" s="261"/>
      <c r="F234" s="262"/>
      <c r="G234" s="262"/>
      <c r="H234" s="262"/>
      <c r="I234" s="263"/>
      <c r="J234" s="264"/>
      <c r="K234" s="262"/>
      <c r="L234" s="262"/>
      <c r="M234" s="262"/>
      <c r="N234" s="263"/>
      <c r="O234" s="264"/>
      <c r="P234" s="262"/>
      <c r="Q234" s="262"/>
      <c r="R234" s="262"/>
      <c r="S234" s="263"/>
      <c r="T234" s="264"/>
      <c r="U234" s="265"/>
      <c r="V234" s="262"/>
      <c r="W234" s="262"/>
      <c r="X234" s="262"/>
      <c r="Y234" s="266"/>
      <c r="Z234" s="264"/>
      <c r="AA234" s="262"/>
      <c r="AB234" s="262"/>
      <c r="AC234" s="262"/>
      <c r="AD234" s="263"/>
      <c r="AE234" s="264"/>
      <c r="AF234" s="262"/>
      <c r="AG234" s="262"/>
      <c r="AH234" s="267"/>
    </row>
    <row r="235" spans="1:35" ht="15">
      <c r="A235" s="514" t="s">
        <v>63</v>
      </c>
      <c r="B235" s="247"/>
      <c r="C235" s="248" t="s">
        <v>15</v>
      </c>
      <c r="D235" s="249"/>
      <c r="E235" s="250"/>
      <c r="F235" s="251"/>
      <c r="G235" s="251"/>
      <c r="H235" s="251"/>
      <c r="I235" s="252"/>
      <c r="J235" s="253"/>
      <c r="K235" s="251"/>
      <c r="L235" s="251"/>
      <c r="M235" s="251"/>
      <c r="N235" s="252"/>
      <c r="O235" s="253"/>
      <c r="P235" s="251"/>
      <c r="Q235" s="251"/>
      <c r="R235" s="251"/>
      <c r="S235" s="252"/>
      <c r="T235" s="253"/>
      <c r="U235" s="254"/>
      <c r="V235" s="251"/>
      <c r="W235" s="251"/>
      <c r="X235" s="251"/>
      <c r="Y235" s="255"/>
      <c r="Z235" s="253"/>
      <c r="AA235" s="251"/>
      <c r="AB235" s="251"/>
      <c r="AC235" s="251"/>
      <c r="AD235" s="252"/>
      <c r="AE235" s="253"/>
      <c r="AF235" s="251"/>
      <c r="AG235" s="251"/>
      <c r="AH235" s="256"/>
    </row>
    <row r="236" spans="1:35" ht="15.75" thickBot="1">
      <c r="A236" s="513"/>
      <c r="B236" s="258"/>
      <c r="C236" s="259" t="s">
        <v>16</v>
      </c>
      <c r="D236" s="260"/>
      <c r="E236" s="261"/>
      <c r="F236" s="262"/>
      <c r="G236" s="262"/>
      <c r="H236" s="262"/>
      <c r="I236" s="263"/>
      <c r="J236" s="264"/>
      <c r="K236" s="262"/>
      <c r="L236" s="262"/>
      <c r="M236" s="262"/>
      <c r="N236" s="263"/>
      <c r="O236" s="264"/>
      <c r="P236" s="262"/>
      <c r="Q236" s="262"/>
      <c r="R236" s="262"/>
      <c r="S236" s="263"/>
      <c r="T236" s="264"/>
      <c r="U236" s="265"/>
      <c r="V236" s="262"/>
      <c r="W236" s="262"/>
      <c r="X236" s="262"/>
      <c r="Y236" s="266"/>
      <c r="Z236" s="264"/>
      <c r="AA236" s="262"/>
      <c r="AB236" s="262"/>
      <c r="AC236" s="262"/>
      <c r="AD236" s="263"/>
      <c r="AE236" s="264"/>
      <c r="AF236" s="262"/>
      <c r="AG236" s="262"/>
      <c r="AH236" s="267"/>
    </row>
    <row r="237" spans="1:35" ht="15">
      <c r="A237" s="514" t="s">
        <v>64</v>
      </c>
      <c r="B237" s="247"/>
      <c r="C237" s="248" t="s">
        <v>15</v>
      </c>
      <c r="D237" s="249"/>
      <c r="E237" s="250"/>
      <c r="F237" s="251"/>
      <c r="G237" s="251"/>
      <c r="H237" s="251"/>
      <c r="I237" s="252"/>
      <c r="J237" s="253"/>
      <c r="K237" s="251"/>
      <c r="L237" s="251"/>
      <c r="M237" s="251"/>
      <c r="N237" s="252"/>
      <c r="O237" s="253"/>
      <c r="P237" s="251"/>
      <c r="Q237" s="251"/>
      <c r="R237" s="251"/>
      <c r="S237" s="252"/>
      <c r="T237" s="253"/>
      <c r="U237" s="254"/>
      <c r="V237" s="251"/>
      <c r="W237" s="251"/>
      <c r="X237" s="251"/>
      <c r="Y237" s="255"/>
      <c r="Z237" s="253"/>
      <c r="AA237" s="251"/>
      <c r="AB237" s="251"/>
      <c r="AC237" s="251"/>
      <c r="AD237" s="252"/>
      <c r="AE237" s="253"/>
      <c r="AF237" s="251"/>
      <c r="AG237" s="251"/>
      <c r="AH237" s="256"/>
    </row>
    <row r="238" spans="1:35" ht="15.75" thickBot="1">
      <c r="A238" s="513"/>
      <c r="B238" s="258"/>
      <c r="C238" s="268" t="s">
        <v>16</v>
      </c>
      <c r="D238" s="177"/>
      <c r="E238" s="269"/>
      <c r="F238" s="270"/>
      <c r="G238" s="270"/>
      <c r="H238" s="270"/>
      <c r="I238" s="271"/>
      <c r="J238" s="272"/>
      <c r="K238" s="270"/>
      <c r="L238" s="270"/>
      <c r="M238" s="270"/>
      <c r="N238" s="271"/>
      <c r="O238" s="272"/>
      <c r="P238" s="270"/>
      <c r="Q238" s="270"/>
      <c r="R238" s="270"/>
      <c r="S238" s="271"/>
      <c r="T238" s="272"/>
      <c r="U238" s="273"/>
      <c r="V238" s="270"/>
      <c r="W238" s="270"/>
      <c r="X238" s="270"/>
      <c r="Y238" s="274"/>
      <c r="Z238" s="272"/>
      <c r="AA238" s="270"/>
      <c r="AB238" s="270"/>
      <c r="AC238" s="270"/>
      <c r="AD238" s="271"/>
      <c r="AE238" s="272"/>
      <c r="AF238" s="270"/>
      <c r="AG238" s="270"/>
      <c r="AH238" s="275"/>
    </row>
    <row r="239" spans="1:35">
      <c r="A239" s="276"/>
      <c r="B239" s="515"/>
      <c r="C239" s="277"/>
      <c r="D239" s="249"/>
      <c r="E239" s="249"/>
      <c r="F239" s="249"/>
      <c r="G239" s="249"/>
      <c r="H239" s="278"/>
      <c r="I239" s="517" t="s">
        <v>62</v>
      </c>
      <c r="J239" s="518"/>
      <c r="K239" s="518"/>
      <c r="L239" s="518"/>
      <c r="M239" s="519"/>
      <c r="N239" s="517" t="s">
        <v>63</v>
      </c>
      <c r="O239" s="518"/>
      <c r="P239" s="518"/>
      <c r="Q239" s="518"/>
      <c r="R239" s="519"/>
      <c r="S239" s="517" t="s">
        <v>64</v>
      </c>
      <c r="T239" s="518"/>
      <c r="U239" s="518"/>
      <c r="V239" s="518"/>
      <c r="W239" s="518"/>
      <c r="X239" s="519"/>
      <c r="Y239" s="517" t="s">
        <v>13</v>
      </c>
      <c r="Z239" s="518"/>
      <c r="AA239" s="518"/>
      <c r="AB239" s="518"/>
      <c r="AC239" s="519"/>
      <c r="AD239" s="517" t="s">
        <v>31</v>
      </c>
      <c r="AE239" s="518"/>
      <c r="AF239" s="518"/>
      <c r="AG239" s="518"/>
      <c r="AH239" s="520"/>
    </row>
    <row r="240" spans="1:35" ht="18.75" thickBot="1">
      <c r="A240" s="279"/>
      <c r="B240" s="516"/>
      <c r="C240" s="521" t="s">
        <v>65</v>
      </c>
      <c r="D240" s="522"/>
      <c r="E240" s="522"/>
      <c r="F240" s="522"/>
      <c r="G240" s="522"/>
      <c r="H240" s="523"/>
      <c r="I240" s="524"/>
      <c r="J240" s="525"/>
      <c r="K240" s="280" t="s">
        <v>66</v>
      </c>
      <c r="L240" s="525"/>
      <c r="M240" s="526"/>
      <c r="N240" s="524"/>
      <c r="O240" s="525"/>
      <c r="P240" s="280" t="s">
        <v>66</v>
      </c>
      <c r="Q240" s="525"/>
      <c r="R240" s="526"/>
      <c r="S240" s="524"/>
      <c r="T240" s="525"/>
      <c r="U240" s="281"/>
      <c r="V240" s="280" t="s">
        <v>66</v>
      </c>
      <c r="W240" s="525"/>
      <c r="X240" s="526"/>
      <c r="Y240" s="524"/>
      <c r="Z240" s="525"/>
      <c r="AA240" s="280" t="s">
        <v>66</v>
      </c>
      <c r="AB240" s="525"/>
      <c r="AC240" s="526"/>
      <c r="AD240" s="524"/>
      <c r="AE240" s="525"/>
      <c r="AF240" s="280" t="s">
        <v>66</v>
      </c>
      <c r="AG240" s="525"/>
      <c r="AH240" s="527"/>
    </row>
    <row r="241" spans="1:35">
      <c r="A241" s="279"/>
      <c r="B241" s="516"/>
      <c r="C241" s="528" t="s">
        <v>67</v>
      </c>
      <c r="D241" s="528"/>
      <c r="E241" s="528"/>
      <c r="F241" s="528"/>
      <c r="G241" s="528"/>
      <c r="H241" s="528"/>
      <c r="I241" s="530"/>
      <c r="J241" s="531"/>
      <c r="K241" s="531"/>
      <c r="L241" s="531"/>
      <c r="M241" s="531"/>
      <c r="N241" s="531"/>
      <c r="O241" s="531"/>
      <c r="P241" s="531"/>
      <c r="Q241" s="531"/>
      <c r="R241" s="531"/>
      <c r="S241" s="531"/>
      <c r="T241" s="531"/>
      <c r="U241" s="531"/>
      <c r="V241" s="531"/>
      <c r="W241" s="531"/>
      <c r="X241" s="532"/>
      <c r="Y241" s="517" t="s">
        <v>12</v>
      </c>
      <c r="Z241" s="518"/>
      <c r="AA241" s="518"/>
      <c r="AB241" s="518"/>
      <c r="AC241" s="519"/>
      <c r="AD241" s="517" t="s">
        <v>68</v>
      </c>
      <c r="AE241" s="518"/>
      <c r="AF241" s="518"/>
      <c r="AG241" s="518"/>
      <c r="AH241" s="520"/>
    </row>
    <row r="242" spans="1:35" ht="18.75" thickBot="1">
      <c r="A242" s="282"/>
      <c r="B242" s="516"/>
      <c r="C242" s="529"/>
      <c r="D242" s="529"/>
      <c r="E242" s="529"/>
      <c r="F242" s="529"/>
      <c r="G242" s="529"/>
      <c r="H242" s="529"/>
      <c r="I242" s="533"/>
      <c r="J242" s="534"/>
      <c r="K242" s="534"/>
      <c r="L242" s="534"/>
      <c r="M242" s="534"/>
      <c r="N242" s="534"/>
      <c r="O242" s="534"/>
      <c r="P242" s="534"/>
      <c r="Q242" s="534"/>
      <c r="R242" s="534"/>
      <c r="S242" s="534"/>
      <c r="T242" s="534"/>
      <c r="U242" s="534"/>
      <c r="V242" s="534"/>
      <c r="W242" s="534"/>
      <c r="X242" s="535"/>
      <c r="Y242" s="536"/>
      <c r="Z242" s="537"/>
      <c r="AA242" s="283" t="s">
        <v>66</v>
      </c>
      <c r="AB242" s="537"/>
      <c r="AC242" s="538"/>
      <c r="AD242" s="539"/>
      <c r="AE242" s="537"/>
      <c r="AF242" s="537"/>
      <c r="AG242" s="540" t="s">
        <v>41</v>
      </c>
      <c r="AH242" s="541"/>
    </row>
    <row r="243" spans="1:35" ht="14.25" thickTop="1" thickBot="1">
      <c r="A243" s="542" t="s">
        <v>69</v>
      </c>
      <c r="B243" s="543"/>
      <c r="C243" s="543"/>
      <c r="D243" s="543"/>
      <c r="E243" s="543"/>
      <c r="F243" s="543"/>
      <c r="G243" s="543"/>
      <c r="H243" s="543"/>
      <c r="I243" s="543"/>
      <c r="J243" s="543"/>
      <c r="K243" s="543"/>
      <c r="L243" s="543"/>
      <c r="M243" s="543"/>
      <c r="N243" s="543"/>
      <c r="O243" s="543"/>
      <c r="P243" s="543"/>
      <c r="Q243" s="543"/>
      <c r="R243" s="543"/>
      <c r="S243" s="543"/>
      <c r="T243" s="543"/>
      <c r="U243" s="543"/>
      <c r="V243" s="543"/>
      <c r="W243" s="543"/>
      <c r="X243" s="543"/>
      <c r="Y243" s="543"/>
      <c r="Z243" s="543"/>
      <c r="AA243" s="543"/>
      <c r="AB243" s="543"/>
      <c r="AC243" s="543"/>
      <c r="AD243" s="543"/>
      <c r="AE243" s="543"/>
      <c r="AF243" s="543"/>
      <c r="AG243" s="543"/>
      <c r="AH243" s="544"/>
    </row>
    <row r="244" spans="1:35" ht="24" thickBot="1">
      <c r="A244" s="284" t="s">
        <v>70</v>
      </c>
      <c r="B244" s="285"/>
      <c r="C244" s="285"/>
      <c r="D244" s="286"/>
      <c r="E244" s="285"/>
      <c r="F244" s="285"/>
      <c r="G244" s="287"/>
      <c r="H244" s="285"/>
      <c r="I244" s="285"/>
      <c r="J244" s="285"/>
      <c r="K244" s="285"/>
      <c r="L244" s="285"/>
      <c r="M244" s="285"/>
      <c r="N244" s="285"/>
      <c r="O244" s="285"/>
      <c r="P244" s="285"/>
      <c r="Q244" s="288"/>
      <c r="R244" s="289" t="s">
        <v>71</v>
      </c>
      <c r="S244" s="285"/>
      <c r="T244" s="285"/>
      <c r="U244" s="286"/>
      <c r="V244" s="285"/>
      <c r="W244" s="290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2"/>
    </row>
    <row r="245" spans="1:35" ht="22.5" thickBot="1">
      <c r="A245" s="284" t="s">
        <v>42</v>
      </c>
      <c r="B245" s="285"/>
      <c r="C245" s="285"/>
      <c r="D245" s="286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8"/>
      <c r="R245" s="293" t="s">
        <v>72</v>
      </c>
      <c r="S245" s="285"/>
      <c r="T245" s="285"/>
      <c r="U245" s="286"/>
      <c r="V245" s="285"/>
      <c r="W245" s="294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95"/>
    </row>
    <row r="246" spans="1:35" ht="13.5" thickBot="1">
      <c r="A246" s="296" t="s">
        <v>73</v>
      </c>
      <c r="B246" s="297"/>
      <c r="C246" s="297"/>
      <c r="D246" s="298"/>
      <c r="E246" s="297"/>
      <c r="F246" s="297"/>
      <c r="G246" s="297"/>
      <c r="H246" s="297"/>
      <c r="I246" s="297"/>
      <c r="J246" s="299" t="s">
        <v>74</v>
      </c>
      <c r="K246" s="300"/>
      <c r="L246" s="300"/>
      <c r="M246" s="300"/>
      <c r="N246" s="301"/>
      <c r="O246" s="297"/>
      <c r="P246" s="299" t="s">
        <v>75</v>
      </c>
      <c r="Q246" s="300"/>
      <c r="R246" s="300"/>
      <c r="S246" s="300"/>
      <c r="T246" s="301"/>
      <c r="U246" s="298"/>
      <c r="V246" s="297"/>
      <c r="W246" s="299" t="s">
        <v>76</v>
      </c>
      <c r="X246" s="300"/>
      <c r="Y246" s="300"/>
      <c r="Z246" s="300"/>
      <c r="AA246" s="300"/>
      <c r="AB246" s="301"/>
      <c r="AC246" s="297"/>
      <c r="AD246" s="299" t="s">
        <v>77</v>
      </c>
      <c r="AE246" s="300"/>
      <c r="AF246" s="300"/>
      <c r="AG246" s="301"/>
      <c r="AH246" s="302"/>
    </row>
    <row r="247" spans="1:35" ht="14.25" thickTop="1" thickBot="1"/>
    <row r="248" spans="1:35" ht="21" thickTop="1">
      <c r="A248" s="468" t="s">
        <v>34</v>
      </c>
      <c r="B248" s="469"/>
      <c r="C248" s="469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469"/>
      <c r="U248" s="469"/>
      <c r="V248" s="469"/>
      <c r="W248" s="469"/>
      <c r="X248" s="469"/>
      <c r="Y248" s="469"/>
      <c r="Z248" s="469"/>
      <c r="AA248" s="469"/>
      <c r="AB248" s="469"/>
      <c r="AC248" s="470"/>
      <c r="AD248" s="132"/>
      <c r="AE248" s="132"/>
      <c r="AF248" s="132"/>
      <c r="AG248" s="132"/>
      <c r="AH248" s="133"/>
      <c r="AI248" s="134"/>
    </row>
    <row r="249" spans="1:35" ht="16.5" thickBot="1">
      <c r="A249" s="471" t="s">
        <v>81</v>
      </c>
      <c r="B249" s="472"/>
      <c r="C249" s="472"/>
      <c r="D249" s="472"/>
      <c r="E249" s="472"/>
      <c r="F249" s="472"/>
      <c r="G249" s="472"/>
      <c r="H249" s="472"/>
      <c r="I249" s="472"/>
      <c r="J249" s="472"/>
      <c r="K249" s="472"/>
      <c r="L249" s="472"/>
      <c r="M249" s="472"/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  <c r="AA249" s="472"/>
      <c r="AB249" s="472"/>
      <c r="AC249" s="473"/>
      <c r="AD249" s="135"/>
      <c r="AE249" s="135"/>
      <c r="AF249" s="135"/>
      <c r="AG249" s="135"/>
      <c r="AH249" s="136"/>
      <c r="AI249" s="134"/>
    </row>
    <row r="250" spans="1:35" ht="19.5" thickTop="1" thickBot="1">
      <c r="A250" s="137" t="s">
        <v>35</v>
      </c>
      <c r="B250" s="138"/>
      <c r="C250" s="138"/>
      <c r="D250" s="138"/>
      <c r="E250" s="138"/>
      <c r="F250" s="139"/>
      <c r="G250" s="474" t="str">
        <f>Spielplan!$F$1</f>
        <v>Staffel eintragen</v>
      </c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475"/>
      <c r="V250" s="475"/>
      <c r="W250" s="475"/>
      <c r="X250" s="475"/>
      <c r="Y250" s="475"/>
      <c r="Z250" s="475"/>
      <c r="AA250" s="475"/>
      <c r="AB250" s="475"/>
      <c r="AC250" s="476"/>
      <c r="AD250" s="140"/>
      <c r="AE250" s="140"/>
      <c r="AF250" s="140"/>
      <c r="AG250" s="140"/>
      <c r="AH250" s="141"/>
      <c r="AI250" s="142"/>
    </row>
    <row r="251" spans="1:35" ht="19.5" thickTop="1" thickBot="1">
      <c r="A251" s="143" t="s">
        <v>78</v>
      </c>
      <c r="B251" s="144"/>
      <c r="C251" s="144"/>
      <c r="D251" s="144"/>
      <c r="E251" s="144"/>
      <c r="F251" s="145"/>
      <c r="G251" s="456" t="s">
        <v>79</v>
      </c>
      <c r="H251" s="457"/>
      <c r="I251" s="457"/>
      <c r="J251" s="457"/>
      <c r="K251" s="457"/>
      <c r="L251" s="457"/>
      <c r="M251" s="458"/>
      <c r="N251" s="458"/>
      <c r="O251" s="458"/>
      <c r="P251" s="458"/>
      <c r="Q251" s="458"/>
      <c r="R251" s="458"/>
      <c r="S251" s="458"/>
      <c r="T251" s="458"/>
      <c r="U251" s="458"/>
      <c r="V251" s="458"/>
      <c r="W251" s="458"/>
      <c r="X251" s="458"/>
      <c r="Y251" s="458"/>
      <c r="Z251" s="458"/>
      <c r="AA251" s="458"/>
      <c r="AB251" s="458"/>
      <c r="AC251" s="459"/>
      <c r="AD251" s="140"/>
      <c r="AE251" s="140"/>
      <c r="AF251" s="140"/>
      <c r="AG251" s="140"/>
      <c r="AH251" s="141"/>
      <c r="AI251" s="142"/>
    </row>
    <row r="252" spans="1:35" ht="17.25" thickTop="1" thickBot="1">
      <c r="A252" s="146" t="s">
        <v>36</v>
      </c>
      <c r="B252" s="147"/>
      <c r="C252" s="147"/>
      <c r="D252" s="148"/>
      <c r="E252" s="149"/>
      <c r="F252" s="460" t="str">
        <f>Spielplan!$F$2</f>
        <v>Saison eintragen</v>
      </c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150" t="s">
        <v>37</v>
      </c>
      <c r="S252" s="150"/>
      <c r="T252" s="150"/>
      <c r="U252" s="151"/>
      <c r="V252" s="150"/>
      <c r="W252" s="462" t="str">
        <f>Spielplan!$J$4</f>
        <v>Spielort</v>
      </c>
      <c r="X252" s="463"/>
      <c r="Y252" s="463"/>
      <c r="Z252" s="463"/>
      <c r="AA252" s="463"/>
      <c r="AB252" s="463"/>
      <c r="AC252" s="464"/>
      <c r="AD252" s="152"/>
      <c r="AE252" s="152"/>
      <c r="AF252" s="152"/>
      <c r="AG252" s="152"/>
      <c r="AH252" s="153"/>
      <c r="AI252" s="134"/>
    </row>
    <row r="253" spans="1:35" ht="16.5" thickTop="1">
      <c r="A253" s="154" t="s">
        <v>8</v>
      </c>
      <c r="B253" s="155"/>
      <c r="C253" s="155"/>
      <c r="D253" s="156"/>
      <c r="E253" s="157"/>
      <c r="F253" s="465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158" t="s">
        <v>38</v>
      </c>
      <c r="S253" s="158"/>
      <c r="T253" s="158"/>
      <c r="U253" s="159"/>
      <c r="V253" s="158"/>
      <c r="W253" s="466" t="str">
        <f>Spielplan!$I$4</f>
        <v>Datum</v>
      </c>
      <c r="X253" s="467"/>
      <c r="Y253" s="467"/>
      <c r="Z253" s="467"/>
      <c r="AA253" s="467"/>
      <c r="AB253" s="160"/>
      <c r="AC253" s="160"/>
      <c r="AD253" s="161"/>
      <c r="AE253" s="161"/>
      <c r="AF253" s="162"/>
      <c r="AG253" s="162"/>
      <c r="AH253" s="163"/>
      <c r="AI253" s="134"/>
    </row>
    <row r="254" spans="1:35" ht="15.75">
      <c r="A254" s="154" t="s">
        <v>39</v>
      </c>
      <c r="B254" s="155"/>
      <c r="C254" s="155"/>
      <c r="D254" s="156"/>
      <c r="E254" s="157"/>
      <c r="F254" s="465" t="str">
        <f>Spielplan!$J$12</f>
        <v>Mannschaft 1</v>
      </c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164" t="s">
        <v>40</v>
      </c>
      <c r="S254" s="164"/>
      <c r="T254" s="164"/>
      <c r="U254" s="165"/>
      <c r="V254" s="166"/>
      <c r="W254" s="477"/>
      <c r="X254" s="478"/>
      <c r="Y254" s="478"/>
      <c r="Z254" s="478"/>
      <c r="AA254" s="167" t="s">
        <v>41</v>
      </c>
      <c r="AB254" s="168"/>
      <c r="AC254" s="169"/>
      <c r="AD254" s="479"/>
      <c r="AE254" s="479"/>
      <c r="AF254" s="479"/>
      <c r="AG254" s="479"/>
      <c r="AH254" s="480"/>
      <c r="AI254" s="134"/>
    </row>
    <row r="255" spans="1:35" ht="15.75">
      <c r="A255" s="154" t="s">
        <v>42</v>
      </c>
      <c r="B255" s="155"/>
      <c r="C255" s="155"/>
      <c r="D255" s="156"/>
      <c r="E255" s="157"/>
      <c r="F255" s="465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164" t="s">
        <v>43</v>
      </c>
      <c r="S255" s="164"/>
      <c r="T255" s="164"/>
      <c r="U255" s="165"/>
      <c r="V255" s="166"/>
      <c r="W255" s="481">
        <f>Spielplan!$D$12</f>
        <v>4</v>
      </c>
      <c r="X255" s="482"/>
      <c r="Y255" s="170"/>
      <c r="Z255" s="170"/>
      <c r="AA255" s="170"/>
      <c r="AB255" s="171" t="s">
        <v>44</v>
      </c>
      <c r="AC255" s="168"/>
      <c r="AD255" s="483">
        <f>Spielplan!$E$12</f>
        <v>1</v>
      </c>
      <c r="AE255" s="482"/>
      <c r="AF255" s="170"/>
      <c r="AG255" s="170"/>
      <c r="AH255" s="172"/>
      <c r="AI255" s="134"/>
    </row>
    <row r="256" spans="1:35" ht="16.5" thickBot="1">
      <c r="A256" s="173" t="s">
        <v>45</v>
      </c>
      <c r="B256" s="174"/>
      <c r="C256" s="174"/>
      <c r="D256" s="175"/>
      <c r="E256" s="176"/>
      <c r="F256" s="484"/>
      <c r="G256" s="485"/>
      <c r="H256" s="485"/>
      <c r="I256" s="485"/>
      <c r="J256" s="485"/>
      <c r="K256" s="485"/>
      <c r="L256" s="485"/>
      <c r="M256" s="485"/>
      <c r="N256" s="485"/>
      <c r="O256" s="485"/>
      <c r="P256" s="485"/>
      <c r="Q256" s="486"/>
      <c r="R256" s="158" t="s">
        <v>46</v>
      </c>
      <c r="S256" s="177"/>
      <c r="T256" s="177"/>
      <c r="U256" s="178"/>
      <c r="V256" s="179"/>
      <c r="W256" s="487">
        <f>Spielplan!$F$12</f>
        <v>7</v>
      </c>
      <c r="X256" s="488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1"/>
      <c r="AI256" s="134"/>
    </row>
    <row r="257" spans="1:35" ht="16.5" thickTop="1" thickBot="1">
      <c r="A257" s="489" t="s">
        <v>47</v>
      </c>
      <c r="B257" s="490"/>
      <c r="C257" s="490"/>
      <c r="D257" s="490"/>
      <c r="E257" s="490"/>
      <c r="F257" s="490"/>
      <c r="G257" s="490"/>
      <c r="H257" s="490"/>
      <c r="I257" s="490"/>
      <c r="J257" s="490"/>
      <c r="K257" s="490"/>
      <c r="L257" s="490"/>
      <c r="M257" s="490"/>
      <c r="N257" s="490"/>
      <c r="O257" s="182" t="s">
        <v>48</v>
      </c>
      <c r="P257" s="183" t="s">
        <v>49</v>
      </c>
      <c r="Q257" s="184" t="s">
        <v>50</v>
      </c>
      <c r="R257" s="489" t="s">
        <v>51</v>
      </c>
      <c r="S257" s="490"/>
      <c r="T257" s="490"/>
      <c r="U257" s="490"/>
      <c r="V257" s="490"/>
      <c r="W257" s="490"/>
      <c r="X257" s="490"/>
      <c r="Y257" s="490"/>
      <c r="Z257" s="490"/>
      <c r="AA257" s="490"/>
      <c r="AB257" s="490"/>
      <c r="AC257" s="490"/>
      <c r="AD257" s="490"/>
      <c r="AE257" s="491"/>
      <c r="AF257" s="182" t="s">
        <v>48</v>
      </c>
      <c r="AG257" s="183" t="s">
        <v>49</v>
      </c>
      <c r="AH257" s="184" t="s">
        <v>50</v>
      </c>
      <c r="AI257" s="134"/>
    </row>
    <row r="258" spans="1:35" ht="21" thickBot="1">
      <c r="A258" s="492" t="str">
        <f>Spielplan!$G$12</f>
        <v>Mannschaft 4</v>
      </c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185"/>
      <c r="P258" s="186"/>
      <c r="Q258" s="187"/>
      <c r="R258" s="492" t="str">
        <f>Spielplan!$I$12</f>
        <v>Mannschaft 6</v>
      </c>
      <c r="S258" s="493"/>
      <c r="T258" s="493"/>
      <c r="U258" s="493"/>
      <c r="V258" s="493"/>
      <c r="W258" s="493"/>
      <c r="X258" s="493"/>
      <c r="Y258" s="493"/>
      <c r="Z258" s="493"/>
      <c r="AA258" s="493"/>
      <c r="AB258" s="493"/>
      <c r="AC258" s="493"/>
      <c r="AD258" s="493"/>
      <c r="AE258" s="494"/>
      <c r="AF258" s="185"/>
      <c r="AG258" s="186"/>
      <c r="AH258" s="187"/>
      <c r="AI258" s="134"/>
    </row>
    <row r="259" spans="1:35" ht="26.25" thickTop="1" thickBot="1">
      <c r="A259" s="188" t="s">
        <v>52</v>
      </c>
      <c r="B259" s="189" t="s">
        <v>53</v>
      </c>
      <c r="C259" s="190" t="s">
        <v>54</v>
      </c>
      <c r="D259" s="191"/>
      <c r="E259" s="192" t="s">
        <v>55</v>
      </c>
      <c r="F259" s="193"/>
      <c r="G259" s="193"/>
      <c r="H259" s="193"/>
      <c r="I259" s="193"/>
      <c r="J259" s="193"/>
      <c r="K259" s="193"/>
      <c r="L259" s="193"/>
      <c r="M259" s="193"/>
      <c r="N259" s="193"/>
      <c r="O259" s="194"/>
      <c r="P259" s="195"/>
      <c r="Q259" s="196"/>
      <c r="R259" s="188" t="s">
        <v>52</v>
      </c>
      <c r="S259" s="189" t="s">
        <v>53</v>
      </c>
      <c r="T259" s="190" t="s">
        <v>54</v>
      </c>
      <c r="U259" s="191"/>
      <c r="V259" s="192" t="s">
        <v>55</v>
      </c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4"/>
      <c r="AG259" s="195"/>
      <c r="AH259" s="196"/>
      <c r="AI259" s="134"/>
    </row>
    <row r="260" spans="1:35" ht="16.5" thickTop="1">
      <c r="A260" s="207"/>
      <c r="B260" s="208"/>
      <c r="C260" s="209"/>
      <c r="D260" s="210"/>
      <c r="E260" s="495"/>
      <c r="F260" s="496"/>
      <c r="G260" s="496"/>
      <c r="H260" s="496"/>
      <c r="I260" s="496"/>
      <c r="J260" s="496"/>
      <c r="K260" s="496"/>
      <c r="L260" s="496"/>
      <c r="M260" s="496"/>
      <c r="N260" s="497"/>
      <c r="O260" s="211"/>
      <c r="P260" s="212"/>
      <c r="Q260" s="213"/>
      <c r="R260" s="207"/>
      <c r="S260" s="214"/>
      <c r="T260" s="209"/>
      <c r="U260" s="210"/>
      <c r="V260" s="495"/>
      <c r="W260" s="496"/>
      <c r="X260" s="496"/>
      <c r="Y260" s="496"/>
      <c r="Z260" s="496"/>
      <c r="AA260" s="496"/>
      <c r="AB260" s="496"/>
      <c r="AC260" s="496"/>
      <c r="AD260" s="496"/>
      <c r="AE260" s="497"/>
      <c r="AF260" s="211"/>
      <c r="AG260" s="212"/>
      <c r="AH260" s="213"/>
      <c r="AI260" s="134"/>
    </row>
    <row r="261" spans="1:35" ht="15.75">
      <c r="A261" s="215"/>
      <c r="B261" s="208"/>
      <c r="C261" s="216"/>
      <c r="D261" s="165"/>
      <c r="E261" s="498"/>
      <c r="F261" s="499"/>
      <c r="G261" s="499"/>
      <c r="H261" s="499"/>
      <c r="I261" s="499"/>
      <c r="J261" s="499"/>
      <c r="K261" s="499"/>
      <c r="L261" s="499"/>
      <c r="M261" s="499"/>
      <c r="N261" s="500"/>
      <c r="O261" s="217"/>
      <c r="P261" s="218"/>
      <c r="Q261" s="219"/>
      <c r="R261" s="215"/>
      <c r="S261" s="208"/>
      <c r="T261" s="216"/>
      <c r="U261" s="165"/>
      <c r="V261" s="498"/>
      <c r="W261" s="499"/>
      <c r="X261" s="499"/>
      <c r="Y261" s="499"/>
      <c r="Z261" s="499"/>
      <c r="AA261" s="499"/>
      <c r="AB261" s="499"/>
      <c r="AC261" s="499"/>
      <c r="AD261" s="499"/>
      <c r="AE261" s="500"/>
      <c r="AF261" s="217"/>
      <c r="AG261" s="218"/>
      <c r="AH261" s="219"/>
      <c r="AI261" s="134"/>
    </row>
    <row r="262" spans="1:35" ht="18">
      <c r="A262" s="215"/>
      <c r="B262" s="208"/>
      <c r="C262" s="220"/>
      <c r="D262" s="165"/>
      <c r="E262" s="498"/>
      <c r="F262" s="499"/>
      <c r="G262" s="499"/>
      <c r="H262" s="499"/>
      <c r="I262" s="499"/>
      <c r="J262" s="499"/>
      <c r="K262" s="499"/>
      <c r="L262" s="499"/>
      <c r="M262" s="499"/>
      <c r="N262" s="500"/>
      <c r="O262" s="217"/>
      <c r="P262" s="221"/>
      <c r="Q262" s="219"/>
      <c r="R262" s="215"/>
      <c r="S262" s="208"/>
      <c r="T262" s="220"/>
      <c r="U262" s="165"/>
      <c r="V262" s="498"/>
      <c r="W262" s="499"/>
      <c r="X262" s="499"/>
      <c r="Y262" s="499"/>
      <c r="Z262" s="499"/>
      <c r="AA262" s="499"/>
      <c r="AB262" s="499"/>
      <c r="AC262" s="499"/>
      <c r="AD262" s="499"/>
      <c r="AE262" s="500"/>
      <c r="AF262" s="217"/>
      <c r="AG262" s="221"/>
      <c r="AH262" s="219"/>
      <c r="AI262" s="134"/>
    </row>
    <row r="263" spans="1:35" ht="18">
      <c r="A263" s="215"/>
      <c r="B263" s="208"/>
      <c r="C263" s="222"/>
      <c r="D263" s="165"/>
      <c r="E263" s="498"/>
      <c r="F263" s="499"/>
      <c r="G263" s="499"/>
      <c r="H263" s="499"/>
      <c r="I263" s="499"/>
      <c r="J263" s="499"/>
      <c r="K263" s="499"/>
      <c r="L263" s="499"/>
      <c r="M263" s="499"/>
      <c r="N263" s="500"/>
      <c r="O263" s="217"/>
      <c r="P263" s="221"/>
      <c r="Q263" s="219"/>
      <c r="R263" s="215"/>
      <c r="S263" s="208"/>
      <c r="T263" s="222"/>
      <c r="U263" s="165"/>
      <c r="V263" s="498"/>
      <c r="W263" s="499"/>
      <c r="X263" s="499"/>
      <c r="Y263" s="499"/>
      <c r="Z263" s="499"/>
      <c r="AA263" s="499"/>
      <c r="AB263" s="499"/>
      <c r="AC263" s="499"/>
      <c r="AD263" s="499"/>
      <c r="AE263" s="500"/>
      <c r="AF263" s="217"/>
      <c r="AG263" s="221"/>
      <c r="AH263" s="219"/>
      <c r="AI263" s="134"/>
    </row>
    <row r="264" spans="1:35" ht="18">
      <c r="A264" s="215"/>
      <c r="B264" s="208"/>
      <c r="C264" s="223"/>
      <c r="D264" s="165"/>
      <c r="E264" s="498"/>
      <c r="F264" s="499"/>
      <c r="G264" s="499"/>
      <c r="H264" s="499"/>
      <c r="I264" s="499"/>
      <c r="J264" s="499"/>
      <c r="K264" s="499"/>
      <c r="L264" s="499"/>
      <c r="M264" s="499"/>
      <c r="N264" s="500"/>
      <c r="O264" s="217"/>
      <c r="P264" s="224"/>
      <c r="Q264" s="219"/>
      <c r="R264" s="215"/>
      <c r="S264" s="208"/>
      <c r="T264" s="223"/>
      <c r="U264" s="165"/>
      <c r="V264" s="498"/>
      <c r="W264" s="499"/>
      <c r="X264" s="499"/>
      <c r="Y264" s="499"/>
      <c r="Z264" s="499"/>
      <c r="AA264" s="499"/>
      <c r="AB264" s="499"/>
      <c r="AC264" s="499"/>
      <c r="AD264" s="499"/>
      <c r="AE264" s="500"/>
      <c r="AF264" s="217"/>
      <c r="AG264" s="224"/>
      <c r="AH264" s="219"/>
      <c r="AI264" s="134"/>
    </row>
    <row r="265" spans="1:35" ht="18">
      <c r="A265" s="215"/>
      <c r="B265" s="208"/>
      <c r="C265" s="222"/>
      <c r="D265" s="165"/>
      <c r="E265" s="498"/>
      <c r="F265" s="499"/>
      <c r="G265" s="499"/>
      <c r="H265" s="499"/>
      <c r="I265" s="499"/>
      <c r="J265" s="499"/>
      <c r="K265" s="499"/>
      <c r="L265" s="499"/>
      <c r="M265" s="499"/>
      <c r="N265" s="500"/>
      <c r="O265" s="217"/>
      <c r="P265" s="221"/>
      <c r="Q265" s="219"/>
      <c r="R265" s="215"/>
      <c r="S265" s="208"/>
      <c r="T265" s="222"/>
      <c r="U265" s="165"/>
      <c r="V265" s="498"/>
      <c r="W265" s="499"/>
      <c r="X265" s="499"/>
      <c r="Y265" s="499"/>
      <c r="Z265" s="499"/>
      <c r="AA265" s="499"/>
      <c r="AB265" s="499"/>
      <c r="AC265" s="499"/>
      <c r="AD265" s="499"/>
      <c r="AE265" s="500"/>
      <c r="AF265" s="217"/>
      <c r="AG265" s="221"/>
      <c r="AH265" s="219"/>
      <c r="AI265" s="134"/>
    </row>
    <row r="266" spans="1:35" ht="18">
      <c r="A266" s="215"/>
      <c r="B266" s="208"/>
      <c r="C266" s="222"/>
      <c r="D266" s="165"/>
      <c r="E266" s="498"/>
      <c r="F266" s="499"/>
      <c r="G266" s="499"/>
      <c r="H266" s="499"/>
      <c r="I266" s="499"/>
      <c r="J266" s="499"/>
      <c r="K266" s="499"/>
      <c r="L266" s="499"/>
      <c r="M266" s="499"/>
      <c r="N266" s="500"/>
      <c r="O266" s="217"/>
      <c r="P266" s="221"/>
      <c r="Q266" s="219"/>
      <c r="R266" s="215"/>
      <c r="S266" s="208"/>
      <c r="T266" s="222"/>
      <c r="U266" s="165"/>
      <c r="V266" s="498"/>
      <c r="W266" s="499"/>
      <c r="X266" s="499"/>
      <c r="Y266" s="499"/>
      <c r="Z266" s="499"/>
      <c r="AA266" s="499"/>
      <c r="AB266" s="499"/>
      <c r="AC266" s="499"/>
      <c r="AD266" s="499"/>
      <c r="AE266" s="500"/>
      <c r="AF266" s="217"/>
      <c r="AG266" s="221"/>
      <c r="AH266" s="219"/>
      <c r="AI266" s="134"/>
    </row>
    <row r="267" spans="1:35" ht="18">
      <c r="A267" s="215"/>
      <c r="B267" s="208"/>
      <c r="C267" s="222"/>
      <c r="D267" s="165"/>
      <c r="E267" s="498"/>
      <c r="F267" s="499"/>
      <c r="G267" s="499"/>
      <c r="H267" s="499"/>
      <c r="I267" s="499"/>
      <c r="J267" s="499"/>
      <c r="K267" s="499"/>
      <c r="L267" s="499"/>
      <c r="M267" s="499"/>
      <c r="N267" s="500"/>
      <c r="O267" s="217"/>
      <c r="P267" s="221"/>
      <c r="Q267" s="219"/>
      <c r="R267" s="215"/>
      <c r="S267" s="208"/>
      <c r="T267" s="222"/>
      <c r="U267" s="165"/>
      <c r="V267" s="498"/>
      <c r="W267" s="499"/>
      <c r="X267" s="499"/>
      <c r="Y267" s="499"/>
      <c r="Z267" s="499"/>
      <c r="AA267" s="499"/>
      <c r="AB267" s="499"/>
      <c r="AC267" s="499"/>
      <c r="AD267" s="499"/>
      <c r="AE267" s="500"/>
      <c r="AF267" s="217"/>
      <c r="AG267" s="221"/>
      <c r="AH267" s="219"/>
      <c r="AI267" s="134"/>
    </row>
    <row r="268" spans="1:35" ht="18">
      <c r="A268" s="215"/>
      <c r="B268" s="208"/>
      <c r="C268" s="222"/>
      <c r="D268" s="165"/>
      <c r="E268" s="498"/>
      <c r="F268" s="499"/>
      <c r="G268" s="499"/>
      <c r="H268" s="499"/>
      <c r="I268" s="499"/>
      <c r="J268" s="499"/>
      <c r="K268" s="499"/>
      <c r="L268" s="499"/>
      <c r="M268" s="499"/>
      <c r="N268" s="500"/>
      <c r="O268" s="217"/>
      <c r="P268" s="225"/>
      <c r="Q268" s="226"/>
      <c r="R268" s="215"/>
      <c r="S268" s="208"/>
      <c r="T268" s="222"/>
      <c r="U268" s="165"/>
      <c r="V268" s="498"/>
      <c r="W268" s="499"/>
      <c r="X268" s="499"/>
      <c r="Y268" s="499"/>
      <c r="Z268" s="499"/>
      <c r="AA268" s="499"/>
      <c r="AB268" s="499"/>
      <c r="AC268" s="499"/>
      <c r="AD268" s="499"/>
      <c r="AE268" s="500"/>
      <c r="AF268" s="217"/>
      <c r="AG268" s="225"/>
      <c r="AH268" s="226"/>
      <c r="AI268" s="134"/>
    </row>
    <row r="269" spans="1:35" ht="16.5" thickBot="1">
      <c r="A269" s="227"/>
      <c r="B269" s="228"/>
      <c r="C269" s="229"/>
      <c r="D269" s="178"/>
      <c r="E269" s="501"/>
      <c r="F269" s="502"/>
      <c r="G269" s="502"/>
      <c r="H269" s="502"/>
      <c r="I269" s="502"/>
      <c r="J269" s="502"/>
      <c r="K269" s="502"/>
      <c r="L269" s="502"/>
      <c r="M269" s="502"/>
      <c r="N269" s="503"/>
      <c r="O269" s="230"/>
      <c r="P269" s="231"/>
      <c r="Q269" s="232"/>
      <c r="R269" s="227"/>
      <c r="S269" s="228"/>
      <c r="T269" s="229"/>
      <c r="U269" s="178"/>
      <c r="V269" s="501"/>
      <c r="W269" s="502"/>
      <c r="X269" s="502"/>
      <c r="Y269" s="502"/>
      <c r="Z269" s="502"/>
      <c r="AA269" s="502"/>
      <c r="AB269" s="502"/>
      <c r="AC269" s="502"/>
      <c r="AD269" s="502"/>
      <c r="AE269" s="503"/>
      <c r="AF269" s="230"/>
      <c r="AG269" s="231"/>
      <c r="AH269" s="232"/>
      <c r="AI269" s="134"/>
    </row>
    <row r="270" spans="1:35" ht="13.5" thickTop="1">
      <c r="A270" s="233" t="s">
        <v>56</v>
      </c>
      <c r="B270" s="234"/>
      <c r="C270" s="235"/>
      <c r="D270" s="148">
        <f>D269+1</f>
        <v>1</v>
      </c>
      <c r="E270" s="495"/>
      <c r="F270" s="496"/>
      <c r="G270" s="496"/>
      <c r="H270" s="496"/>
      <c r="I270" s="496"/>
      <c r="J270" s="496"/>
      <c r="K270" s="496"/>
      <c r="L270" s="496"/>
      <c r="M270" s="496"/>
      <c r="N270" s="497"/>
      <c r="O270" s="211"/>
      <c r="P270" s="236"/>
      <c r="Q270" s="237"/>
      <c r="R270" s="233" t="s">
        <v>56</v>
      </c>
      <c r="S270" s="234"/>
      <c r="T270" s="235"/>
      <c r="U270" s="148">
        <f>U269+1</f>
        <v>1</v>
      </c>
      <c r="V270" s="495"/>
      <c r="W270" s="496"/>
      <c r="X270" s="496"/>
      <c r="Y270" s="496"/>
      <c r="Z270" s="496"/>
      <c r="AA270" s="496"/>
      <c r="AB270" s="496"/>
      <c r="AC270" s="496"/>
      <c r="AD270" s="496"/>
      <c r="AE270" s="497"/>
      <c r="AF270" s="211"/>
      <c r="AG270" s="236"/>
      <c r="AH270" s="237"/>
      <c r="AI270" s="134"/>
    </row>
    <row r="271" spans="1:35" ht="13.5" thickBot="1">
      <c r="A271" s="238" t="s">
        <v>57</v>
      </c>
      <c r="B271" s="239"/>
      <c r="C271" s="240"/>
      <c r="D271" s="175">
        <f>D270+1</f>
        <v>2</v>
      </c>
      <c r="E271" s="504"/>
      <c r="F271" s="505"/>
      <c r="G271" s="505"/>
      <c r="H271" s="505"/>
      <c r="I271" s="505"/>
      <c r="J271" s="505"/>
      <c r="K271" s="505"/>
      <c r="L271" s="505"/>
      <c r="M271" s="505"/>
      <c r="N271" s="506"/>
      <c r="O271" s="241"/>
      <c r="P271" s="242"/>
      <c r="Q271" s="243"/>
      <c r="R271" s="238" t="s">
        <v>57</v>
      </c>
      <c r="S271" s="239"/>
      <c r="T271" s="240"/>
      <c r="U271" s="175">
        <f>U270+1</f>
        <v>2</v>
      </c>
      <c r="V271" s="504"/>
      <c r="W271" s="505"/>
      <c r="X271" s="505"/>
      <c r="Y271" s="505"/>
      <c r="Z271" s="505"/>
      <c r="AA271" s="505"/>
      <c r="AB271" s="505"/>
      <c r="AC271" s="505"/>
      <c r="AD271" s="505"/>
      <c r="AE271" s="506"/>
      <c r="AF271" s="241"/>
      <c r="AG271" s="242"/>
      <c r="AH271" s="243"/>
      <c r="AI271" s="134"/>
    </row>
    <row r="272" spans="1:35" ht="17.25" customHeight="1" thickTop="1" thickBot="1">
      <c r="A272" s="305" t="s">
        <v>58</v>
      </c>
      <c r="B272" s="244"/>
      <c r="C272" s="306"/>
      <c r="D272" s="307"/>
      <c r="E272" s="306"/>
      <c r="F272" s="306"/>
      <c r="G272" s="245"/>
      <c r="H272" s="308" t="s">
        <v>59</v>
      </c>
      <c r="I272" s="246"/>
      <c r="J272" s="308" t="s">
        <v>16</v>
      </c>
      <c r="K272" s="310"/>
      <c r="L272" s="507" t="s">
        <v>60</v>
      </c>
      <c r="M272" s="508"/>
      <c r="N272" s="508"/>
      <c r="O272" s="308" t="s">
        <v>15</v>
      </c>
      <c r="P272" s="309"/>
      <c r="Q272" s="311" t="s">
        <v>16</v>
      </c>
      <c r="R272" s="312"/>
      <c r="S272" s="509" t="s">
        <v>61</v>
      </c>
      <c r="T272" s="510"/>
      <c r="U272" s="510"/>
      <c r="V272" s="510"/>
      <c r="W272" s="510"/>
      <c r="X272" s="510"/>
      <c r="Y272" s="510"/>
      <c r="Z272" s="510"/>
      <c r="AA272" s="510"/>
      <c r="AB272" s="510"/>
      <c r="AC272" s="510"/>
      <c r="AD272" s="510"/>
      <c r="AE272" s="510"/>
      <c r="AF272" s="510"/>
      <c r="AG272" s="510"/>
      <c r="AH272" s="511"/>
      <c r="AI272" s="134"/>
    </row>
    <row r="273" spans="1:35" ht="13.5" thickBot="1">
      <c r="A273" s="322"/>
      <c r="B273" s="333" t="s">
        <v>80</v>
      </c>
      <c r="C273" s="323"/>
      <c r="D273" s="324"/>
      <c r="E273" s="323"/>
      <c r="F273" s="323"/>
      <c r="G273" s="325"/>
      <c r="H273" s="326"/>
      <c r="I273" s="327"/>
      <c r="J273" s="326"/>
      <c r="K273" s="328"/>
      <c r="L273" s="329"/>
      <c r="M273" s="329"/>
      <c r="N273" s="329"/>
      <c r="O273" s="326"/>
      <c r="P273" s="328"/>
      <c r="Q273" s="326"/>
      <c r="R273" s="330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2"/>
      <c r="AI273" s="134"/>
    </row>
    <row r="274" spans="1:35" ht="15">
      <c r="A274" s="512" t="s">
        <v>62</v>
      </c>
      <c r="B274" s="313"/>
      <c r="C274" s="314" t="s">
        <v>15</v>
      </c>
      <c r="D274" s="161"/>
      <c r="E274" s="315"/>
      <c r="F274" s="316"/>
      <c r="G274" s="316"/>
      <c r="H274" s="316"/>
      <c r="I274" s="317"/>
      <c r="J274" s="318"/>
      <c r="K274" s="316"/>
      <c r="L274" s="316"/>
      <c r="M274" s="316"/>
      <c r="N274" s="317"/>
      <c r="O274" s="318"/>
      <c r="P274" s="316"/>
      <c r="Q274" s="316"/>
      <c r="R274" s="316"/>
      <c r="S274" s="317"/>
      <c r="T274" s="318"/>
      <c r="U274" s="319"/>
      <c r="V274" s="316"/>
      <c r="W274" s="316"/>
      <c r="X274" s="316"/>
      <c r="Y274" s="320"/>
      <c r="Z274" s="318"/>
      <c r="AA274" s="316"/>
      <c r="AB274" s="316"/>
      <c r="AC274" s="316"/>
      <c r="AD274" s="317"/>
      <c r="AE274" s="318"/>
      <c r="AF274" s="316"/>
      <c r="AG274" s="316"/>
      <c r="AH274" s="321"/>
    </row>
    <row r="275" spans="1:35" ht="15.75" thickBot="1">
      <c r="A275" s="513"/>
      <c r="B275" s="258"/>
      <c r="C275" s="259" t="s">
        <v>16</v>
      </c>
      <c r="D275" s="260"/>
      <c r="E275" s="261"/>
      <c r="F275" s="262"/>
      <c r="G275" s="262"/>
      <c r="H275" s="262"/>
      <c r="I275" s="263"/>
      <c r="J275" s="264"/>
      <c r="K275" s="262"/>
      <c r="L275" s="262"/>
      <c r="M275" s="262"/>
      <c r="N275" s="263"/>
      <c r="O275" s="264"/>
      <c r="P275" s="262"/>
      <c r="Q275" s="262"/>
      <c r="R275" s="262"/>
      <c r="S275" s="263"/>
      <c r="T275" s="264"/>
      <c r="U275" s="265"/>
      <c r="V275" s="262"/>
      <c r="W275" s="262"/>
      <c r="X275" s="262"/>
      <c r="Y275" s="266"/>
      <c r="Z275" s="264"/>
      <c r="AA275" s="262"/>
      <c r="AB275" s="262"/>
      <c r="AC275" s="262"/>
      <c r="AD275" s="263"/>
      <c r="AE275" s="264"/>
      <c r="AF275" s="262"/>
      <c r="AG275" s="262"/>
      <c r="AH275" s="267"/>
    </row>
    <row r="276" spans="1:35" ht="15">
      <c r="A276" s="514" t="s">
        <v>63</v>
      </c>
      <c r="B276" s="247"/>
      <c r="C276" s="248" t="s">
        <v>15</v>
      </c>
      <c r="D276" s="249"/>
      <c r="E276" s="250"/>
      <c r="F276" s="251"/>
      <c r="G276" s="251"/>
      <c r="H276" s="251"/>
      <c r="I276" s="252"/>
      <c r="J276" s="253"/>
      <c r="K276" s="251"/>
      <c r="L276" s="251"/>
      <c r="M276" s="251"/>
      <c r="N276" s="252"/>
      <c r="O276" s="253"/>
      <c r="P276" s="251"/>
      <c r="Q276" s="251"/>
      <c r="R276" s="251"/>
      <c r="S276" s="252"/>
      <c r="T276" s="253"/>
      <c r="U276" s="254"/>
      <c r="V276" s="251"/>
      <c r="W276" s="251"/>
      <c r="X276" s="251"/>
      <c r="Y276" s="255"/>
      <c r="Z276" s="253"/>
      <c r="AA276" s="251"/>
      <c r="AB276" s="251"/>
      <c r="AC276" s="251"/>
      <c r="AD276" s="252"/>
      <c r="AE276" s="253"/>
      <c r="AF276" s="251"/>
      <c r="AG276" s="251"/>
      <c r="AH276" s="256"/>
    </row>
    <row r="277" spans="1:35" ht="15.75" thickBot="1">
      <c r="A277" s="513"/>
      <c r="B277" s="258"/>
      <c r="C277" s="259" t="s">
        <v>16</v>
      </c>
      <c r="D277" s="260"/>
      <c r="E277" s="261"/>
      <c r="F277" s="262"/>
      <c r="G277" s="262"/>
      <c r="H277" s="262"/>
      <c r="I277" s="263"/>
      <c r="J277" s="264"/>
      <c r="K277" s="262"/>
      <c r="L277" s="262"/>
      <c r="M277" s="262"/>
      <c r="N277" s="263"/>
      <c r="O277" s="264"/>
      <c r="P277" s="262"/>
      <c r="Q277" s="262"/>
      <c r="R277" s="262"/>
      <c r="S277" s="263"/>
      <c r="T277" s="264"/>
      <c r="U277" s="265"/>
      <c r="V277" s="262"/>
      <c r="W277" s="262"/>
      <c r="X277" s="262"/>
      <c r="Y277" s="266"/>
      <c r="Z277" s="264"/>
      <c r="AA277" s="262"/>
      <c r="AB277" s="262"/>
      <c r="AC277" s="262"/>
      <c r="AD277" s="263"/>
      <c r="AE277" s="264"/>
      <c r="AF277" s="262"/>
      <c r="AG277" s="262"/>
      <c r="AH277" s="267"/>
    </row>
    <row r="278" spans="1:35" ht="15">
      <c r="A278" s="514" t="s">
        <v>64</v>
      </c>
      <c r="B278" s="247"/>
      <c r="C278" s="248" t="s">
        <v>15</v>
      </c>
      <c r="D278" s="249"/>
      <c r="E278" s="250"/>
      <c r="F278" s="251"/>
      <c r="G278" s="251"/>
      <c r="H278" s="251"/>
      <c r="I278" s="252"/>
      <c r="J278" s="253"/>
      <c r="K278" s="251"/>
      <c r="L278" s="251"/>
      <c r="M278" s="251"/>
      <c r="N278" s="252"/>
      <c r="O278" s="253"/>
      <c r="P278" s="251"/>
      <c r="Q278" s="251"/>
      <c r="R278" s="251"/>
      <c r="S278" s="252"/>
      <c r="T278" s="253"/>
      <c r="U278" s="254"/>
      <c r="V278" s="251"/>
      <c r="W278" s="251"/>
      <c r="X278" s="251"/>
      <c r="Y278" s="255"/>
      <c r="Z278" s="253"/>
      <c r="AA278" s="251"/>
      <c r="AB278" s="251"/>
      <c r="AC278" s="251"/>
      <c r="AD278" s="252"/>
      <c r="AE278" s="253"/>
      <c r="AF278" s="251"/>
      <c r="AG278" s="251"/>
      <c r="AH278" s="256"/>
    </row>
    <row r="279" spans="1:35" ht="15.75" thickBot="1">
      <c r="A279" s="513"/>
      <c r="B279" s="258"/>
      <c r="C279" s="268" t="s">
        <v>16</v>
      </c>
      <c r="D279" s="177"/>
      <c r="E279" s="269"/>
      <c r="F279" s="270"/>
      <c r="G279" s="270"/>
      <c r="H279" s="270"/>
      <c r="I279" s="271"/>
      <c r="J279" s="272"/>
      <c r="K279" s="270"/>
      <c r="L279" s="270"/>
      <c r="M279" s="270"/>
      <c r="N279" s="271"/>
      <c r="O279" s="272"/>
      <c r="P279" s="270"/>
      <c r="Q279" s="270"/>
      <c r="R279" s="270"/>
      <c r="S279" s="271"/>
      <c r="T279" s="272"/>
      <c r="U279" s="273"/>
      <c r="V279" s="270"/>
      <c r="W279" s="270"/>
      <c r="X279" s="270"/>
      <c r="Y279" s="274"/>
      <c r="Z279" s="272"/>
      <c r="AA279" s="270"/>
      <c r="AB279" s="270"/>
      <c r="AC279" s="270"/>
      <c r="AD279" s="271"/>
      <c r="AE279" s="272"/>
      <c r="AF279" s="270"/>
      <c r="AG279" s="270"/>
      <c r="AH279" s="275"/>
    </row>
    <row r="280" spans="1:35">
      <c r="A280" s="276"/>
      <c r="B280" s="515"/>
      <c r="C280" s="277"/>
      <c r="D280" s="249"/>
      <c r="E280" s="249"/>
      <c r="F280" s="249"/>
      <c r="G280" s="249"/>
      <c r="H280" s="278"/>
      <c r="I280" s="517" t="s">
        <v>62</v>
      </c>
      <c r="J280" s="518"/>
      <c r="K280" s="518"/>
      <c r="L280" s="518"/>
      <c r="M280" s="519"/>
      <c r="N280" s="517" t="s">
        <v>63</v>
      </c>
      <c r="O280" s="518"/>
      <c r="P280" s="518"/>
      <c r="Q280" s="518"/>
      <c r="R280" s="519"/>
      <c r="S280" s="517" t="s">
        <v>64</v>
      </c>
      <c r="T280" s="518"/>
      <c r="U280" s="518"/>
      <c r="V280" s="518"/>
      <c r="W280" s="518"/>
      <c r="X280" s="519"/>
      <c r="Y280" s="517" t="s">
        <v>13</v>
      </c>
      <c r="Z280" s="518"/>
      <c r="AA280" s="518"/>
      <c r="AB280" s="518"/>
      <c r="AC280" s="519"/>
      <c r="AD280" s="517" t="s">
        <v>31</v>
      </c>
      <c r="AE280" s="518"/>
      <c r="AF280" s="518"/>
      <c r="AG280" s="518"/>
      <c r="AH280" s="520"/>
    </row>
    <row r="281" spans="1:35" ht="18.75" thickBot="1">
      <c r="A281" s="279"/>
      <c r="B281" s="516"/>
      <c r="C281" s="521" t="s">
        <v>65</v>
      </c>
      <c r="D281" s="522"/>
      <c r="E281" s="522"/>
      <c r="F281" s="522"/>
      <c r="G281" s="522"/>
      <c r="H281" s="523"/>
      <c r="I281" s="524"/>
      <c r="J281" s="525"/>
      <c r="K281" s="280" t="s">
        <v>66</v>
      </c>
      <c r="L281" s="525"/>
      <c r="M281" s="526"/>
      <c r="N281" s="524"/>
      <c r="O281" s="525"/>
      <c r="P281" s="280" t="s">
        <v>66</v>
      </c>
      <c r="Q281" s="525"/>
      <c r="R281" s="526"/>
      <c r="S281" s="524"/>
      <c r="T281" s="525"/>
      <c r="U281" s="281"/>
      <c r="V281" s="280" t="s">
        <v>66</v>
      </c>
      <c r="W281" s="525"/>
      <c r="X281" s="526"/>
      <c r="Y281" s="524"/>
      <c r="Z281" s="525"/>
      <c r="AA281" s="280" t="s">
        <v>66</v>
      </c>
      <c r="AB281" s="525"/>
      <c r="AC281" s="526"/>
      <c r="AD281" s="524"/>
      <c r="AE281" s="525"/>
      <c r="AF281" s="280" t="s">
        <v>66</v>
      </c>
      <c r="AG281" s="525"/>
      <c r="AH281" s="527"/>
    </row>
    <row r="282" spans="1:35">
      <c r="A282" s="279"/>
      <c r="B282" s="516"/>
      <c r="C282" s="528" t="s">
        <v>67</v>
      </c>
      <c r="D282" s="528"/>
      <c r="E282" s="528"/>
      <c r="F282" s="528"/>
      <c r="G282" s="528"/>
      <c r="H282" s="528"/>
      <c r="I282" s="530"/>
      <c r="J282" s="531"/>
      <c r="K282" s="531"/>
      <c r="L282" s="531"/>
      <c r="M282" s="531"/>
      <c r="N282" s="531"/>
      <c r="O282" s="531"/>
      <c r="P282" s="531"/>
      <c r="Q282" s="531"/>
      <c r="R282" s="531"/>
      <c r="S282" s="531"/>
      <c r="T282" s="531"/>
      <c r="U282" s="531"/>
      <c r="V282" s="531"/>
      <c r="W282" s="531"/>
      <c r="X282" s="532"/>
      <c r="Y282" s="517" t="s">
        <v>12</v>
      </c>
      <c r="Z282" s="518"/>
      <c r="AA282" s="518"/>
      <c r="AB282" s="518"/>
      <c r="AC282" s="519"/>
      <c r="AD282" s="517" t="s">
        <v>68</v>
      </c>
      <c r="AE282" s="518"/>
      <c r="AF282" s="518"/>
      <c r="AG282" s="518"/>
      <c r="AH282" s="520"/>
    </row>
    <row r="283" spans="1:35" ht="18.75" thickBot="1">
      <c r="A283" s="282"/>
      <c r="B283" s="516"/>
      <c r="C283" s="529"/>
      <c r="D283" s="529"/>
      <c r="E283" s="529"/>
      <c r="F283" s="529"/>
      <c r="G283" s="529"/>
      <c r="H283" s="529"/>
      <c r="I283" s="533"/>
      <c r="J283" s="534"/>
      <c r="K283" s="534"/>
      <c r="L283" s="534"/>
      <c r="M283" s="534"/>
      <c r="N283" s="534"/>
      <c r="O283" s="534"/>
      <c r="P283" s="534"/>
      <c r="Q283" s="534"/>
      <c r="R283" s="534"/>
      <c r="S283" s="534"/>
      <c r="T283" s="534"/>
      <c r="U283" s="534"/>
      <c r="V283" s="534"/>
      <c r="W283" s="534"/>
      <c r="X283" s="535"/>
      <c r="Y283" s="536"/>
      <c r="Z283" s="537"/>
      <c r="AA283" s="283" t="s">
        <v>66</v>
      </c>
      <c r="AB283" s="537"/>
      <c r="AC283" s="538"/>
      <c r="AD283" s="539"/>
      <c r="AE283" s="537"/>
      <c r="AF283" s="537"/>
      <c r="AG283" s="540" t="s">
        <v>41</v>
      </c>
      <c r="AH283" s="541"/>
    </row>
    <row r="284" spans="1:35" ht="14.25" thickTop="1" thickBot="1">
      <c r="A284" s="542" t="s">
        <v>69</v>
      </c>
      <c r="B284" s="543"/>
      <c r="C284" s="543"/>
      <c r="D284" s="543"/>
      <c r="E284" s="543"/>
      <c r="F284" s="543"/>
      <c r="G284" s="543"/>
      <c r="H284" s="543"/>
      <c r="I284" s="543"/>
      <c r="J284" s="543"/>
      <c r="K284" s="543"/>
      <c r="L284" s="543"/>
      <c r="M284" s="543"/>
      <c r="N284" s="543"/>
      <c r="O284" s="543"/>
      <c r="P284" s="543"/>
      <c r="Q284" s="543"/>
      <c r="R284" s="543"/>
      <c r="S284" s="543"/>
      <c r="T284" s="543"/>
      <c r="U284" s="543"/>
      <c r="V284" s="543"/>
      <c r="W284" s="543"/>
      <c r="X284" s="543"/>
      <c r="Y284" s="543"/>
      <c r="Z284" s="543"/>
      <c r="AA284" s="543"/>
      <c r="AB284" s="543"/>
      <c r="AC284" s="543"/>
      <c r="AD284" s="543"/>
      <c r="AE284" s="543"/>
      <c r="AF284" s="543"/>
      <c r="AG284" s="543"/>
      <c r="AH284" s="544"/>
    </row>
    <row r="285" spans="1:35" ht="24" thickBot="1">
      <c r="A285" s="284" t="s">
        <v>70</v>
      </c>
      <c r="B285" s="285"/>
      <c r="C285" s="285"/>
      <c r="D285" s="286"/>
      <c r="E285" s="285"/>
      <c r="F285" s="285"/>
      <c r="G285" s="287"/>
      <c r="H285" s="285"/>
      <c r="I285" s="285"/>
      <c r="J285" s="285"/>
      <c r="K285" s="285"/>
      <c r="L285" s="285"/>
      <c r="M285" s="285"/>
      <c r="N285" s="285"/>
      <c r="O285" s="285"/>
      <c r="P285" s="285"/>
      <c r="Q285" s="288"/>
      <c r="R285" s="289" t="s">
        <v>71</v>
      </c>
      <c r="S285" s="285"/>
      <c r="T285" s="285"/>
      <c r="U285" s="286"/>
      <c r="V285" s="285"/>
      <c r="W285" s="290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2"/>
    </row>
    <row r="286" spans="1:35" ht="22.5" thickBot="1">
      <c r="A286" s="284" t="s">
        <v>42</v>
      </c>
      <c r="B286" s="285"/>
      <c r="C286" s="285"/>
      <c r="D286" s="286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8"/>
      <c r="R286" s="293" t="s">
        <v>72</v>
      </c>
      <c r="S286" s="285"/>
      <c r="T286" s="285"/>
      <c r="U286" s="286"/>
      <c r="V286" s="285"/>
      <c r="W286" s="294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95"/>
    </row>
    <row r="287" spans="1:35" ht="13.5" thickBot="1">
      <c r="A287" s="296" t="s">
        <v>73</v>
      </c>
      <c r="B287" s="297"/>
      <c r="C287" s="297"/>
      <c r="D287" s="298"/>
      <c r="E287" s="297"/>
      <c r="F287" s="297"/>
      <c r="G287" s="297"/>
      <c r="H287" s="297"/>
      <c r="I287" s="297"/>
      <c r="J287" s="299" t="s">
        <v>74</v>
      </c>
      <c r="K287" s="300"/>
      <c r="L287" s="300"/>
      <c r="M287" s="300"/>
      <c r="N287" s="301"/>
      <c r="O287" s="297"/>
      <c r="P287" s="299" t="s">
        <v>75</v>
      </c>
      <c r="Q287" s="300"/>
      <c r="R287" s="300"/>
      <c r="S287" s="300"/>
      <c r="T287" s="301"/>
      <c r="U287" s="298"/>
      <c r="V287" s="297"/>
      <c r="W287" s="299" t="s">
        <v>76</v>
      </c>
      <c r="X287" s="300"/>
      <c r="Y287" s="300"/>
      <c r="Z287" s="300"/>
      <c r="AA287" s="300"/>
      <c r="AB287" s="301"/>
      <c r="AC287" s="297"/>
      <c r="AD287" s="299" t="s">
        <v>77</v>
      </c>
      <c r="AE287" s="300"/>
      <c r="AF287" s="300"/>
      <c r="AG287" s="301"/>
      <c r="AH287" s="302"/>
    </row>
    <row r="288" spans="1:35" ht="14.25" thickTop="1" thickBot="1"/>
    <row r="289" spans="1:35" ht="21" thickTop="1">
      <c r="A289" s="468" t="s">
        <v>34</v>
      </c>
      <c r="B289" s="469"/>
      <c r="C289" s="469"/>
      <c r="D289" s="469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469"/>
      <c r="U289" s="469"/>
      <c r="V289" s="469"/>
      <c r="W289" s="469"/>
      <c r="X289" s="469"/>
      <c r="Y289" s="469"/>
      <c r="Z289" s="469"/>
      <c r="AA289" s="469"/>
      <c r="AB289" s="469"/>
      <c r="AC289" s="470"/>
      <c r="AD289" s="132"/>
      <c r="AE289" s="132"/>
      <c r="AF289" s="132"/>
      <c r="AG289" s="132"/>
      <c r="AH289" s="133"/>
      <c r="AI289" s="134"/>
    </row>
    <row r="290" spans="1:35" ht="16.5" thickBot="1">
      <c r="A290" s="471" t="s">
        <v>81</v>
      </c>
      <c r="B290" s="472"/>
      <c r="C290" s="472"/>
      <c r="D290" s="472"/>
      <c r="E290" s="472"/>
      <c r="F290" s="472"/>
      <c r="G290" s="472"/>
      <c r="H290" s="472"/>
      <c r="I290" s="472"/>
      <c r="J290" s="472"/>
      <c r="K290" s="472"/>
      <c r="L290" s="472"/>
      <c r="M290" s="472"/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  <c r="AA290" s="472"/>
      <c r="AB290" s="472"/>
      <c r="AC290" s="473"/>
      <c r="AD290" s="135"/>
      <c r="AE290" s="135"/>
      <c r="AF290" s="135"/>
      <c r="AG290" s="135"/>
      <c r="AH290" s="136"/>
      <c r="AI290" s="134"/>
    </row>
    <row r="291" spans="1:35" ht="19.5" thickTop="1" thickBot="1">
      <c r="A291" s="137" t="s">
        <v>35</v>
      </c>
      <c r="B291" s="138"/>
      <c r="C291" s="138"/>
      <c r="D291" s="138"/>
      <c r="E291" s="138"/>
      <c r="F291" s="139"/>
      <c r="G291" s="474" t="str">
        <f>Spielplan!$F$1</f>
        <v>Staffel eintragen</v>
      </c>
      <c r="H291" s="475"/>
      <c r="I291" s="475"/>
      <c r="J291" s="475"/>
      <c r="K291" s="475"/>
      <c r="L291" s="475"/>
      <c r="M291" s="475"/>
      <c r="N291" s="475"/>
      <c r="O291" s="475"/>
      <c r="P291" s="475"/>
      <c r="Q291" s="475"/>
      <c r="R291" s="475"/>
      <c r="S291" s="475"/>
      <c r="T291" s="475"/>
      <c r="U291" s="475"/>
      <c r="V291" s="475"/>
      <c r="W291" s="475"/>
      <c r="X291" s="475"/>
      <c r="Y291" s="475"/>
      <c r="Z291" s="475"/>
      <c r="AA291" s="475"/>
      <c r="AB291" s="475"/>
      <c r="AC291" s="476"/>
      <c r="AD291" s="140"/>
      <c r="AE291" s="140"/>
      <c r="AF291" s="140"/>
      <c r="AG291" s="140"/>
      <c r="AH291" s="141"/>
      <c r="AI291" s="142"/>
    </row>
    <row r="292" spans="1:35" ht="19.5" thickTop="1" thickBot="1">
      <c r="A292" s="143" t="s">
        <v>78</v>
      </c>
      <c r="B292" s="144"/>
      <c r="C292" s="144"/>
      <c r="D292" s="144"/>
      <c r="E292" s="144"/>
      <c r="F292" s="145"/>
      <c r="G292" s="456" t="s">
        <v>79</v>
      </c>
      <c r="H292" s="457"/>
      <c r="I292" s="457"/>
      <c r="J292" s="457"/>
      <c r="K292" s="457"/>
      <c r="L292" s="457"/>
      <c r="M292" s="458"/>
      <c r="N292" s="458"/>
      <c r="O292" s="458"/>
      <c r="P292" s="458"/>
      <c r="Q292" s="458"/>
      <c r="R292" s="458"/>
      <c r="S292" s="458"/>
      <c r="T292" s="458"/>
      <c r="U292" s="458"/>
      <c r="V292" s="458"/>
      <c r="W292" s="458"/>
      <c r="X292" s="458"/>
      <c r="Y292" s="458"/>
      <c r="Z292" s="458"/>
      <c r="AA292" s="458"/>
      <c r="AB292" s="458"/>
      <c r="AC292" s="459"/>
      <c r="AD292" s="140"/>
      <c r="AE292" s="140"/>
      <c r="AF292" s="140"/>
      <c r="AG292" s="140"/>
      <c r="AH292" s="141"/>
      <c r="AI292" s="142"/>
    </row>
    <row r="293" spans="1:35" ht="17.25" thickTop="1" thickBot="1">
      <c r="A293" s="146" t="s">
        <v>36</v>
      </c>
      <c r="B293" s="147"/>
      <c r="C293" s="147"/>
      <c r="D293" s="148"/>
      <c r="E293" s="149"/>
      <c r="F293" s="460" t="str">
        <f>Spielplan!$F$2</f>
        <v>Saison eintragen</v>
      </c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150" t="s">
        <v>37</v>
      </c>
      <c r="S293" s="150"/>
      <c r="T293" s="150"/>
      <c r="U293" s="151"/>
      <c r="V293" s="150"/>
      <c r="W293" s="462" t="str">
        <f>Spielplan!$J$4</f>
        <v>Spielort</v>
      </c>
      <c r="X293" s="463"/>
      <c r="Y293" s="463"/>
      <c r="Z293" s="463"/>
      <c r="AA293" s="463"/>
      <c r="AB293" s="463"/>
      <c r="AC293" s="464"/>
      <c r="AD293" s="152"/>
      <c r="AE293" s="152"/>
      <c r="AF293" s="152"/>
      <c r="AG293" s="152"/>
      <c r="AH293" s="153"/>
      <c r="AI293" s="134"/>
    </row>
    <row r="294" spans="1:35" ht="16.5" thickTop="1">
      <c r="A294" s="154" t="s">
        <v>8</v>
      </c>
      <c r="B294" s="155"/>
      <c r="C294" s="155"/>
      <c r="D294" s="156"/>
      <c r="E294" s="157"/>
      <c r="F294" s="465"/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158" t="s">
        <v>38</v>
      </c>
      <c r="S294" s="158"/>
      <c r="T294" s="158"/>
      <c r="U294" s="159"/>
      <c r="V294" s="158"/>
      <c r="W294" s="466" t="str">
        <f>Spielplan!$I$4</f>
        <v>Datum</v>
      </c>
      <c r="X294" s="467"/>
      <c r="Y294" s="467"/>
      <c r="Z294" s="467"/>
      <c r="AA294" s="467"/>
      <c r="AB294" s="160"/>
      <c r="AC294" s="160"/>
      <c r="AD294" s="161"/>
      <c r="AE294" s="161"/>
      <c r="AF294" s="162"/>
      <c r="AG294" s="162"/>
      <c r="AH294" s="163"/>
      <c r="AI294" s="134"/>
    </row>
    <row r="295" spans="1:35" ht="15.75">
      <c r="A295" s="154" t="s">
        <v>39</v>
      </c>
      <c r="B295" s="155"/>
      <c r="C295" s="155"/>
      <c r="D295" s="156"/>
      <c r="E295" s="157"/>
      <c r="F295" s="465" t="str">
        <f>Spielplan!$J$13</f>
        <v>Mannschaft 7</v>
      </c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164" t="s">
        <v>40</v>
      </c>
      <c r="S295" s="164"/>
      <c r="T295" s="164"/>
      <c r="U295" s="165"/>
      <c r="V295" s="166"/>
      <c r="W295" s="477"/>
      <c r="X295" s="478"/>
      <c r="Y295" s="478"/>
      <c r="Z295" s="478"/>
      <c r="AA295" s="167" t="s">
        <v>41</v>
      </c>
      <c r="AB295" s="168"/>
      <c r="AC295" s="169"/>
      <c r="AD295" s="479"/>
      <c r="AE295" s="479"/>
      <c r="AF295" s="479"/>
      <c r="AG295" s="479"/>
      <c r="AH295" s="480"/>
      <c r="AI295" s="134"/>
    </row>
    <row r="296" spans="1:35" ht="15.75">
      <c r="A296" s="154" t="s">
        <v>42</v>
      </c>
      <c r="B296" s="155"/>
      <c r="C296" s="155"/>
      <c r="D296" s="156"/>
      <c r="E296" s="157"/>
      <c r="F296" s="465"/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164" t="s">
        <v>43</v>
      </c>
      <c r="S296" s="164"/>
      <c r="T296" s="164"/>
      <c r="U296" s="165"/>
      <c r="V296" s="166"/>
      <c r="W296" s="481">
        <f>Spielplan!$D$13</f>
        <v>4</v>
      </c>
      <c r="X296" s="482"/>
      <c r="Y296" s="170"/>
      <c r="Z296" s="170"/>
      <c r="AA296" s="170"/>
      <c r="AB296" s="171" t="s">
        <v>44</v>
      </c>
      <c r="AC296" s="168"/>
      <c r="AD296" s="483">
        <f>Spielplan!$E$13</f>
        <v>2</v>
      </c>
      <c r="AE296" s="482"/>
      <c r="AF296" s="170"/>
      <c r="AG296" s="170"/>
      <c r="AH296" s="172"/>
      <c r="AI296" s="134"/>
    </row>
    <row r="297" spans="1:35" ht="16.5" thickBot="1">
      <c r="A297" s="173" t="s">
        <v>45</v>
      </c>
      <c r="B297" s="174"/>
      <c r="C297" s="174"/>
      <c r="D297" s="175"/>
      <c r="E297" s="176"/>
      <c r="F297" s="484"/>
      <c r="G297" s="485"/>
      <c r="H297" s="485"/>
      <c r="I297" s="485"/>
      <c r="J297" s="485"/>
      <c r="K297" s="485"/>
      <c r="L297" s="485"/>
      <c r="M297" s="485"/>
      <c r="N297" s="485"/>
      <c r="O297" s="485"/>
      <c r="P297" s="485"/>
      <c r="Q297" s="486"/>
      <c r="R297" s="158" t="s">
        <v>46</v>
      </c>
      <c r="S297" s="177"/>
      <c r="T297" s="177"/>
      <c r="U297" s="178"/>
      <c r="V297" s="179"/>
      <c r="W297" s="487">
        <f>Spielplan!$F$13</f>
        <v>8</v>
      </c>
      <c r="X297" s="488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1"/>
      <c r="AI297" s="134"/>
    </row>
    <row r="298" spans="1:35" ht="16.5" thickTop="1" thickBot="1">
      <c r="A298" s="489" t="s">
        <v>47</v>
      </c>
      <c r="B298" s="490"/>
      <c r="C298" s="490"/>
      <c r="D298" s="490"/>
      <c r="E298" s="490"/>
      <c r="F298" s="490"/>
      <c r="G298" s="490"/>
      <c r="H298" s="490"/>
      <c r="I298" s="490"/>
      <c r="J298" s="490"/>
      <c r="K298" s="490"/>
      <c r="L298" s="490"/>
      <c r="M298" s="490"/>
      <c r="N298" s="490"/>
      <c r="O298" s="182" t="s">
        <v>48</v>
      </c>
      <c r="P298" s="183" t="s">
        <v>49</v>
      </c>
      <c r="Q298" s="184" t="s">
        <v>50</v>
      </c>
      <c r="R298" s="489" t="s">
        <v>51</v>
      </c>
      <c r="S298" s="490"/>
      <c r="T298" s="490"/>
      <c r="U298" s="490"/>
      <c r="V298" s="490"/>
      <c r="W298" s="490"/>
      <c r="X298" s="490"/>
      <c r="Y298" s="490"/>
      <c r="Z298" s="490"/>
      <c r="AA298" s="490"/>
      <c r="AB298" s="490"/>
      <c r="AC298" s="490"/>
      <c r="AD298" s="490"/>
      <c r="AE298" s="491"/>
      <c r="AF298" s="182" t="s">
        <v>48</v>
      </c>
      <c r="AG298" s="183" t="s">
        <v>49</v>
      </c>
      <c r="AH298" s="184" t="s">
        <v>50</v>
      </c>
      <c r="AI298" s="134"/>
    </row>
    <row r="299" spans="1:35" ht="21" thickBot="1">
      <c r="A299" s="492" t="str">
        <f>Spielplan!$G$13</f>
        <v>Mannschaft 2</v>
      </c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185"/>
      <c r="P299" s="186"/>
      <c r="Q299" s="187"/>
      <c r="R299" s="492" t="str">
        <f>Spielplan!$I$13</f>
        <v>Mannschaft 3</v>
      </c>
      <c r="S299" s="493"/>
      <c r="T299" s="493"/>
      <c r="U299" s="493"/>
      <c r="V299" s="493"/>
      <c r="W299" s="493"/>
      <c r="X299" s="493"/>
      <c r="Y299" s="493"/>
      <c r="Z299" s="493"/>
      <c r="AA299" s="493"/>
      <c r="AB299" s="493"/>
      <c r="AC299" s="493"/>
      <c r="AD299" s="493"/>
      <c r="AE299" s="494"/>
      <c r="AF299" s="185"/>
      <c r="AG299" s="186"/>
      <c r="AH299" s="187"/>
      <c r="AI299" s="134"/>
    </row>
    <row r="300" spans="1:35" ht="26.25" thickTop="1" thickBot="1">
      <c r="A300" s="188" t="s">
        <v>52</v>
      </c>
      <c r="B300" s="189" t="s">
        <v>53</v>
      </c>
      <c r="C300" s="190" t="s">
        <v>54</v>
      </c>
      <c r="D300" s="191"/>
      <c r="E300" s="192" t="s">
        <v>55</v>
      </c>
      <c r="F300" s="193"/>
      <c r="G300" s="193"/>
      <c r="H300" s="193"/>
      <c r="I300" s="193"/>
      <c r="J300" s="193"/>
      <c r="K300" s="193"/>
      <c r="L300" s="193"/>
      <c r="M300" s="193"/>
      <c r="N300" s="193"/>
      <c r="O300" s="194"/>
      <c r="P300" s="195"/>
      <c r="Q300" s="196"/>
      <c r="R300" s="188" t="s">
        <v>52</v>
      </c>
      <c r="S300" s="189" t="s">
        <v>53</v>
      </c>
      <c r="T300" s="190" t="s">
        <v>54</v>
      </c>
      <c r="U300" s="191"/>
      <c r="V300" s="192" t="s">
        <v>55</v>
      </c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4"/>
      <c r="AG300" s="195"/>
      <c r="AH300" s="196"/>
      <c r="AI300" s="134"/>
    </row>
    <row r="301" spans="1:35" ht="16.5" thickTop="1">
      <c r="A301" s="207"/>
      <c r="B301" s="208"/>
      <c r="C301" s="209"/>
      <c r="D301" s="210"/>
      <c r="E301" s="495"/>
      <c r="F301" s="496"/>
      <c r="G301" s="496"/>
      <c r="H301" s="496"/>
      <c r="I301" s="496"/>
      <c r="J301" s="496"/>
      <c r="K301" s="496"/>
      <c r="L301" s="496"/>
      <c r="M301" s="496"/>
      <c r="N301" s="497"/>
      <c r="O301" s="211"/>
      <c r="P301" s="212"/>
      <c r="Q301" s="213"/>
      <c r="R301" s="207"/>
      <c r="S301" s="214"/>
      <c r="T301" s="209"/>
      <c r="U301" s="210"/>
      <c r="V301" s="495"/>
      <c r="W301" s="496"/>
      <c r="X301" s="496"/>
      <c r="Y301" s="496"/>
      <c r="Z301" s="496"/>
      <c r="AA301" s="496"/>
      <c r="AB301" s="496"/>
      <c r="AC301" s="496"/>
      <c r="AD301" s="496"/>
      <c r="AE301" s="497"/>
      <c r="AF301" s="211"/>
      <c r="AG301" s="212"/>
      <c r="AH301" s="213"/>
      <c r="AI301" s="134"/>
    </row>
    <row r="302" spans="1:35" ht="15.75">
      <c r="A302" s="215"/>
      <c r="B302" s="208"/>
      <c r="C302" s="216"/>
      <c r="D302" s="165"/>
      <c r="E302" s="498"/>
      <c r="F302" s="499"/>
      <c r="G302" s="499"/>
      <c r="H302" s="499"/>
      <c r="I302" s="499"/>
      <c r="J302" s="499"/>
      <c r="K302" s="499"/>
      <c r="L302" s="499"/>
      <c r="M302" s="499"/>
      <c r="N302" s="500"/>
      <c r="O302" s="217"/>
      <c r="P302" s="218"/>
      <c r="Q302" s="219"/>
      <c r="R302" s="215"/>
      <c r="S302" s="208"/>
      <c r="T302" s="216"/>
      <c r="U302" s="165"/>
      <c r="V302" s="498"/>
      <c r="W302" s="499"/>
      <c r="X302" s="499"/>
      <c r="Y302" s="499"/>
      <c r="Z302" s="499"/>
      <c r="AA302" s="499"/>
      <c r="AB302" s="499"/>
      <c r="AC302" s="499"/>
      <c r="AD302" s="499"/>
      <c r="AE302" s="500"/>
      <c r="AF302" s="217"/>
      <c r="AG302" s="218"/>
      <c r="AH302" s="219"/>
      <c r="AI302" s="134"/>
    </row>
    <row r="303" spans="1:35" ht="18">
      <c r="A303" s="215"/>
      <c r="B303" s="208"/>
      <c r="C303" s="220"/>
      <c r="D303" s="165"/>
      <c r="E303" s="498"/>
      <c r="F303" s="499"/>
      <c r="G303" s="499"/>
      <c r="H303" s="499"/>
      <c r="I303" s="499"/>
      <c r="J303" s="499"/>
      <c r="K303" s="499"/>
      <c r="L303" s="499"/>
      <c r="M303" s="499"/>
      <c r="N303" s="500"/>
      <c r="O303" s="217"/>
      <c r="P303" s="221"/>
      <c r="Q303" s="219"/>
      <c r="R303" s="215"/>
      <c r="S303" s="208"/>
      <c r="T303" s="220"/>
      <c r="U303" s="165"/>
      <c r="V303" s="498"/>
      <c r="W303" s="499"/>
      <c r="X303" s="499"/>
      <c r="Y303" s="499"/>
      <c r="Z303" s="499"/>
      <c r="AA303" s="499"/>
      <c r="AB303" s="499"/>
      <c r="AC303" s="499"/>
      <c r="AD303" s="499"/>
      <c r="AE303" s="500"/>
      <c r="AF303" s="217"/>
      <c r="AG303" s="221"/>
      <c r="AH303" s="219"/>
      <c r="AI303" s="134"/>
    </row>
    <row r="304" spans="1:35" ht="18">
      <c r="A304" s="215"/>
      <c r="B304" s="208"/>
      <c r="C304" s="222"/>
      <c r="D304" s="165"/>
      <c r="E304" s="498"/>
      <c r="F304" s="499"/>
      <c r="G304" s="499"/>
      <c r="H304" s="499"/>
      <c r="I304" s="499"/>
      <c r="J304" s="499"/>
      <c r="K304" s="499"/>
      <c r="L304" s="499"/>
      <c r="M304" s="499"/>
      <c r="N304" s="500"/>
      <c r="O304" s="217"/>
      <c r="P304" s="221"/>
      <c r="Q304" s="219"/>
      <c r="R304" s="215"/>
      <c r="S304" s="208"/>
      <c r="T304" s="222"/>
      <c r="U304" s="165"/>
      <c r="V304" s="498"/>
      <c r="W304" s="499"/>
      <c r="X304" s="499"/>
      <c r="Y304" s="499"/>
      <c r="Z304" s="499"/>
      <c r="AA304" s="499"/>
      <c r="AB304" s="499"/>
      <c r="AC304" s="499"/>
      <c r="AD304" s="499"/>
      <c r="AE304" s="500"/>
      <c r="AF304" s="217"/>
      <c r="AG304" s="221"/>
      <c r="AH304" s="219"/>
      <c r="AI304" s="134"/>
    </row>
    <row r="305" spans="1:35" ht="18">
      <c r="A305" s="215"/>
      <c r="B305" s="208"/>
      <c r="C305" s="223"/>
      <c r="D305" s="165"/>
      <c r="E305" s="498"/>
      <c r="F305" s="499"/>
      <c r="G305" s="499"/>
      <c r="H305" s="499"/>
      <c r="I305" s="499"/>
      <c r="J305" s="499"/>
      <c r="K305" s="499"/>
      <c r="L305" s="499"/>
      <c r="M305" s="499"/>
      <c r="N305" s="500"/>
      <c r="O305" s="217"/>
      <c r="P305" s="224"/>
      <c r="Q305" s="219"/>
      <c r="R305" s="215"/>
      <c r="S305" s="208"/>
      <c r="T305" s="223"/>
      <c r="U305" s="165"/>
      <c r="V305" s="498"/>
      <c r="W305" s="499"/>
      <c r="X305" s="499"/>
      <c r="Y305" s="499"/>
      <c r="Z305" s="499"/>
      <c r="AA305" s="499"/>
      <c r="AB305" s="499"/>
      <c r="AC305" s="499"/>
      <c r="AD305" s="499"/>
      <c r="AE305" s="500"/>
      <c r="AF305" s="217"/>
      <c r="AG305" s="224"/>
      <c r="AH305" s="219"/>
      <c r="AI305" s="134"/>
    </row>
    <row r="306" spans="1:35" ht="18">
      <c r="A306" s="215"/>
      <c r="B306" s="208"/>
      <c r="C306" s="222"/>
      <c r="D306" s="165"/>
      <c r="E306" s="498"/>
      <c r="F306" s="499"/>
      <c r="G306" s="499"/>
      <c r="H306" s="499"/>
      <c r="I306" s="499"/>
      <c r="J306" s="499"/>
      <c r="K306" s="499"/>
      <c r="L306" s="499"/>
      <c r="M306" s="499"/>
      <c r="N306" s="500"/>
      <c r="O306" s="217"/>
      <c r="P306" s="221"/>
      <c r="Q306" s="219"/>
      <c r="R306" s="215"/>
      <c r="S306" s="208"/>
      <c r="T306" s="222"/>
      <c r="U306" s="165"/>
      <c r="V306" s="498"/>
      <c r="W306" s="499"/>
      <c r="X306" s="499"/>
      <c r="Y306" s="499"/>
      <c r="Z306" s="499"/>
      <c r="AA306" s="499"/>
      <c r="AB306" s="499"/>
      <c r="AC306" s="499"/>
      <c r="AD306" s="499"/>
      <c r="AE306" s="500"/>
      <c r="AF306" s="217"/>
      <c r="AG306" s="221"/>
      <c r="AH306" s="219"/>
      <c r="AI306" s="134"/>
    </row>
    <row r="307" spans="1:35" ht="18">
      <c r="A307" s="215"/>
      <c r="B307" s="208"/>
      <c r="C307" s="222"/>
      <c r="D307" s="165"/>
      <c r="E307" s="498"/>
      <c r="F307" s="499"/>
      <c r="G307" s="499"/>
      <c r="H307" s="499"/>
      <c r="I307" s="499"/>
      <c r="J307" s="499"/>
      <c r="K307" s="499"/>
      <c r="L307" s="499"/>
      <c r="M307" s="499"/>
      <c r="N307" s="500"/>
      <c r="O307" s="217"/>
      <c r="P307" s="221"/>
      <c r="Q307" s="219"/>
      <c r="R307" s="215"/>
      <c r="S307" s="208"/>
      <c r="T307" s="222"/>
      <c r="U307" s="165"/>
      <c r="V307" s="498"/>
      <c r="W307" s="499"/>
      <c r="X307" s="499"/>
      <c r="Y307" s="499"/>
      <c r="Z307" s="499"/>
      <c r="AA307" s="499"/>
      <c r="AB307" s="499"/>
      <c r="AC307" s="499"/>
      <c r="AD307" s="499"/>
      <c r="AE307" s="500"/>
      <c r="AF307" s="217"/>
      <c r="AG307" s="221"/>
      <c r="AH307" s="219"/>
      <c r="AI307" s="134"/>
    </row>
    <row r="308" spans="1:35" ht="18">
      <c r="A308" s="215"/>
      <c r="B308" s="208"/>
      <c r="C308" s="222"/>
      <c r="D308" s="165"/>
      <c r="E308" s="498"/>
      <c r="F308" s="499"/>
      <c r="G308" s="499"/>
      <c r="H308" s="499"/>
      <c r="I308" s="499"/>
      <c r="J308" s="499"/>
      <c r="K308" s="499"/>
      <c r="L308" s="499"/>
      <c r="M308" s="499"/>
      <c r="N308" s="500"/>
      <c r="O308" s="217"/>
      <c r="P308" s="221"/>
      <c r="Q308" s="219"/>
      <c r="R308" s="215"/>
      <c r="S308" s="208"/>
      <c r="T308" s="222"/>
      <c r="U308" s="165"/>
      <c r="V308" s="498"/>
      <c r="W308" s="499"/>
      <c r="X308" s="499"/>
      <c r="Y308" s="499"/>
      <c r="Z308" s="499"/>
      <c r="AA308" s="499"/>
      <c r="AB308" s="499"/>
      <c r="AC308" s="499"/>
      <c r="AD308" s="499"/>
      <c r="AE308" s="500"/>
      <c r="AF308" s="217"/>
      <c r="AG308" s="221"/>
      <c r="AH308" s="219"/>
      <c r="AI308" s="134"/>
    </row>
    <row r="309" spans="1:35" ht="18">
      <c r="A309" s="215"/>
      <c r="B309" s="208"/>
      <c r="C309" s="222"/>
      <c r="D309" s="165"/>
      <c r="E309" s="498"/>
      <c r="F309" s="499"/>
      <c r="G309" s="499"/>
      <c r="H309" s="499"/>
      <c r="I309" s="499"/>
      <c r="J309" s="499"/>
      <c r="K309" s="499"/>
      <c r="L309" s="499"/>
      <c r="M309" s="499"/>
      <c r="N309" s="500"/>
      <c r="O309" s="217"/>
      <c r="P309" s="225"/>
      <c r="Q309" s="226"/>
      <c r="R309" s="215"/>
      <c r="S309" s="208"/>
      <c r="T309" s="222"/>
      <c r="U309" s="165"/>
      <c r="V309" s="498"/>
      <c r="W309" s="499"/>
      <c r="X309" s="499"/>
      <c r="Y309" s="499"/>
      <c r="Z309" s="499"/>
      <c r="AA309" s="499"/>
      <c r="AB309" s="499"/>
      <c r="AC309" s="499"/>
      <c r="AD309" s="499"/>
      <c r="AE309" s="500"/>
      <c r="AF309" s="217"/>
      <c r="AG309" s="225"/>
      <c r="AH309" s="226"/>
      <c r="AI309" s="134"/>
    </row>
    <row r="310" spans="1:35" ht="16.5" thickBot="1">
      <c r="A310" s="227"/>
      <c r="B310" s="228"/>
      <c r="C310" s="229"/>
      <c r="D310" s="178"/>
      <c r="E310" s="501"/>
      <c r="F310" s="502"/>
      <c r="G310" s="502"/>
      <c r="H310" s="502"/>
      <c r="I310" s="502"/>
      <c r="J310" s="502"/>
      <c r="K310" s="502"/>
      <c r="L310" s="502"/>
      <c r="M310" s="502"/>
      <c r="N310" s="503"/>
      <c r="O310" s="230"/>
      <c r="P310" s="231"/>
      <c r="Q310" s="232"/>
      <c r="R310" s="227"/>
      <c r="S310" s="228"/>
      <c r="T310" s="229"/>
      <c r="U310" s="178"/>
      <c r="V310" s="501"/>
      <c r="W310" s="502"/>
      <c r="X310" s="502"/>
      <c r="Y310" s="502"/>
      <c r="Z310" s="502"/>
      <c r="AA310" s="502"/>
      <c r="AB310" s="502"/>
      <c r="AC310" s="502"/>
      <c r="AD310" s="502"/>
      <c r="AE310" s="503"/>
      <c r="AF310" s="230"/>
      <c r="AG310" s="231"/>
      <c r="AH310" s="232"/>
      <c r="AI310" s="134"/>
    </row>
    <row r="311" spans="1:35" ht="13.5" thickTop="1">
      <c r="A311" s="233" t="s">
        <v>56</v>
      </c>
      <c r="B311" s="234"/>
      <c r="C311" s="235"/>
      <c r="D311" s="148">
        <f>D310+1</f>
        <v>1</v>
      </c>
      <c r="E311" s="495"/>
      <c r="F311" s="496"/>
      <c r="G311" s="496"/>
      <c r="H311" s="496"/>
      <c r="I311" s="496"/>
      <c r="J311" s="496"/>
      <c r="K311" s="496"/>
      <c r="L311" s="496"/>
      <c r="M311" s="496"/>
      <c r="N311" s="497"/>
      <c r="O311" s="211"/>
      <c r="P311" s="236"/>
      <c r="Q311" s="237"/>
      <c r="R311" s="233" t="s">
        <v>56</v>
      </c>
      <c r="S311" s="234"/>
      <c r="T311" s="235"/>
      <c r="U311" s="148">
        <f>U310+1</f>
        <v>1</v>
      </c>
      <c r="V311" s="495"/>
      <c r="W311" s="496"/>
      <c r="X311" s="496"/>
      <c r="Y311" s="496"/>
      <c r="Z311" s="496"/>
      <c r="AA311" s="496"/>
      <c r="AB311" s="496"/>
      <c r="AC311" s="496"/>
      <c r="AD311" s="496"/>
      <c r="AE311" s="497"/>
      <c r="AF311" s="211"/>
      <c r="AG311" s="236"/>
      <c r="AH311" s="237"/>
      <c r="AI311" s="134"/>
    </row>
    <row r="312" spans="1:35" ht="13.5" thickBot="1">
      <c r="A312" s="238" t="s">
        <v>57</v>
      </c>
      <c r="B312" s="239"/>
      <c r="C312" s="240"/>
      <c r="D312" s="175">
        <f>D311+1</f>
        <v>2</v>
      </c>
      <c r="E312" s="504"/>
      <c r="F312" s="505"/>
      <c r="G312" s="505"/>
      <c r="H312" s="505"/>
      <c r="I312" s="505"/>
      <c r="J312" s="505"/>
      <c r="K312" s="505"/>
      <c r="L312" s="505"/>
      <c r="M312" s="505"/>
      <c r="N312" s="506"/>
      <c r="O312" s="241"/>
      <c r="P312" s="242"/>
      <c r="Q312" s="243"/>
      <c r="R312" s="238" t="s">
        <v>57</v>
      </c>
      <c r="S312" s="239"/>
      <c r="T312" s="240"/>
      <c r="U312" s="175">
        <f>U311+1</f>
        <v>2</v>
      </c>
      <c r="V312" s="504"/>
      <c r="W312" s="505"/>
      <c r="X312" s="505"/>
      <c r="Y312" s="505"/>
      <c r="Z312" s="505"/>
      <c r="AA312" s="505"/>
      <c r="AB312" s="505"/>
      <c r="AC312" s="505"/>
      <c r="AD312" s="505"/>
      <c r="AE312" s="506"/>
      <c r="AF312" s="241"/>
      <c r="AG312" s="242"/>
      <c r="AH312" s="243"/>
      <c r="AI312" s="134"/>
    </row>
    <row r="313" spans="1:35" ht="23.25" customHeight="1" thickTop="1" thickBot="1">
      <c r="A313" s="305" t="s">
        <v>58</v>
      </c>
      <c r="B313" s="244"/>
      <c r="C313" s="306"/>
      <c r="D313" s="307"/>
      <c r="E313" s="306"/>
      <c r="F313" s="306"/>
      <c r="G313" s="245"/>
      <c r="H313" s="308" t="s">
        <v>59</v>
      </c>
      <c r="I313" s="246"/>
      <c r="J313" s="308" t="s">
        <v>16</v>
      </c>
      <c r="K313" s="310"/>
      <c r="L313" s="507" t="s">
        <v>60</v>
      </c>
      <c r="M313" s="508"/>
      <c r="N313" s="508"/>
      <c r="O313" s="308" t="s">
        <v>15</v>
      </c>
      <c r="P313" s="309"/>
      <c r="Q313" s="311" t="s">
        <v>16</v>
      </c>
      <c r="R313" s="312"/>
      <c r="S313" s="509" t="s">
        <v>61</v>
      </c>
      <c r="T313" s="510"/>
      <c r="U313" s="510"/>
      <c r="V313" s="510"/>
      <c r="W313" s="510"/>
      <c r="X313" s="510"/>
      <c r="Y313" s="510"/>
      <c r="Z313" s="510"/>
      <c r="AA313" s="510"/>
      <c r="AB313" s="510"/>
      <c r="AC313" s="510"/>
      <c r="AD313" s="510"/>
      <c r="AE313" s="510"/>
      <c r="AF313" s="510"/>
      <c r="AG313" s="510"/>
      <c r="AH313" s="511"/>
      <c r="AI313" s="134"/>
    </row>
    <row r="314" spans="1:35" ht="13.5" thickBot="1">
      <c r="A314" s="322"/>
      <c r="B314" s="333" t="s">
        <v>80</v>
      </c>
      <c r="C314" s="323"/>
      <c r="D314" s="324"/>
      <c r="E314" s="323"/>
      <c r="F314" s="323"/>
      <c r="G314" s="325"/>
      <c r="H314" s="326"/>
      <c r="I314" s="327"/>
      <c r="J314" s="326"/>
      <c r="K314" s="328"/>
      <c r="L314" s="329"/>
      <c r="M314" s="329"/>
      <c r="N314" s="329"/>
      <c r="O314" s="326"/>
      <c r="P314" s="328"/>
      <c r="Q314" s="326"/>
      <c r="R314" s="330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2"/>
      <c r="AI314" s="134"/>
    </row>
    <row r="315" spans="1:35" ht="15">
      <c r="A315" s="512" t="s">
        <v>62</v>
      </c>
      <c r="B315" s="313"/>
      <c r="C315" s="314" t="s">
        <v>15</v>
      </c>
      <c r="D315" s="161"/>
      <c r="E315" s="315"/>
      <c r="F315" s="316"/>
      <c r="G315" s="316"/>
      <c r="H315" s="316"/>
      <c r="I315" s="317"/>
      <c r="J315" s="318"/>
      <c r="K315" s="316"/>
      <c r="L315" s="316"/>
      <c r="M315" s="316"/>
      <c r="N315" s="317"/>
      <c r="O315" s="318"/>
      <c r="P315" s="316"/>
      <c r="Q315" s="316"/>
      <c r="R315" s="316"/>
      <c r="S315" s="317"/>
      <c r="T315" s="318"/>
      <c r="U315" s="319"/>
      <c r="V315" s="316"/>
      <c r="W315" s="316"/>
      <c r="X315" s="316"/>
      <c r="Y315" s="320"/>
      <c r="Z315" s="318"/>
      <c r="AA315" s="316"/>
      <c r="AB315" s="316"/>
      <c r="AC315" s="316"/>
      <c r="AD315" s="317"/>
      <c r="AE315" s="318"/>
      <c r="AF315" s="316"/>
      <c r="AG315" s="316"/>
      <c r="AH315" s="321"/>
    </row>
    <row r="316" spans="1:35" ht="15.75" thickBot="1">
      <c r="A316" s="513"/>
      <c r="B316" s="258"/>
      <c r="C316" s="259" t="s">
        <v>16</v>
      </c>
      <c r="D316" s="260"/>
      <c r="E316" s="261"/>
      <c r="F316" s="262"/>
      <c r="G316" s="262"/>
      <c r="H316" s="262"/>
      <c r="I316" s="263"/>
      <c r="J316" s="264"/>
      <c r="K316" s="262"/>
      <c r="L316" s="262"/>
      <c r="M316" s="262"/>
      <c r="N316" s="263"/>
      <c r="O316" s="264"/>
      <c r="P316" s="262"/>
      <c r="Q316" s="262"/>
      <c r="R316" s="262"/>
      <c r="S316" s="263"/>
      <c r="T316" s="264"/>
      <c r="U316" s="265"/>
      <c r="V316" s="262"/>
      <c r="W316" s="262"/>
      <c r="X316" s="262"/>
      <c r="Y316" s="266"/>
      <c r="Z316" s="264"/>
      <c r="AA316" s="262"/>
      <c r="AB316" s="262"/>
      <c r="AC316" s="262"/>
      <c r="AD316" s="263"/>
      <c r="AE316" s="264"/>
      <c r="AF316" s="262"/>
      <c r="AG316" s="262"/>
      <c r="AH316" s="267"/>
    </row>
    <row r="317" spans="1:35" ht="15">
      <c r="A317" s="514" t="s">
        <v>63</v>
      </c>
      <c r="B317" s="247"/>
      <c r="C317" s="248" t="s">
        <v>15</v>
      </c>
      <c r="D317" s="249"/>
      <c r="E317" s="250"/>
      <c r="F317" s="251"/>
      <c r="G317" s="251"/>
      <c r="H317" s="251"/>
      <c r="I317" s="252"/>
      <c r="J317" s="253"/>
      <c r="K317" s="251"/>
      <c r="L317" s="251"/>
      <c r="M317" s="251"/>
      <c r="N317" s="252"/>
      <c r="O317" s="253"/>
      <c r="P317" s="251"/>
      <c r="Q317" s="251"/>
      <c r="R317" s="251"/>
      <c r="S317" s="252"/>
      <c r="T317" s="253"/>
      <c r="U317" s="254"/>
      <c r="V317" s="251"/>
      <c r="W317" s="251"/>
      <c r="X317" s="251"/>
      <c r="Y317" s="255"/>
      <c r="Z317" s="253"/>
      <c r="AA317" s="251"/>
      <c r="AB317" s="251"/>
      <c r="AC317" s="251"/>
      <c r="AD317" s="252"/>
      <c r="AE317" s="253"/>
      <c r="AF317" s="251"/>
      <c r="AG317" s="251"/>
      <c r="AH317" s="256"/>
    </row>
    <row r="318" spans="1:35" ht="15.75" thickBot="1">
      <c r="A318" s="513"/>
      <c r="B318" s="258"/>
      <c r="C318" s="259" t="s">
        <v>16</v>
      </c>
      <c r="D318" s="260"/>
      <c r="E318" s="261"/>
      <c r="F318" s="262"/>
      <c r="G318" s="262"/>
      <c r="H318" s="262"/>
      <c r="I318" s="263"/>
      <c r="J318" s="264"/>
      <c r="K318" s="262"/>
      <c r="L318" s="262"/>
      <c r="M318" s="262"/>
      <c r="N318" s="263"/>
      <c r="O318" s="264"/>
      <c r="P318" s="262"/>
      <c r="Q318" s="262"/>
      <c r="R318" s="262"/>
      <c r="S318" s="263"/>
      <c r="T318" s="264"/>
      <c r="U318" s="265"/>
      <c r="V318" s="262"/>
      <c r="W318" s="262"/>
      <c r="X318" s="262"/>
      <c r="Y318" s="266"/>
      <c r="Z318" s="264"/>
      <c r="AA318" s="262"/>
      <c r="AB318" s="262"/>
      <c r="AC318" s="262"/>
      <c r="AD318" s="263"/>
      <c r="AE318" s="264"/>
      <c r="AF318" s="262"/>
      <c r="AG318" s="262"/>
      <c r="AH318" s="267"/>
    </row>
    <row r="319" spans="1:35" ht="15">
      <c r="A319" s="514" t="s">
        <v>64</v>
      </c>
      <c r="B319" s="247"/>
      <c r="C319" s="248" t="s">
        <v>15</v>
      </c>
      <c r="D319" s="249"/>
      <c r="E319" s="250"/>
      <c r="F319" s="251"/>
      <c r="G319" s="251"/>
      <c r="H319" s="251"/>
      <c r="I319" s="252"/>
      <c r="J319" s="253"/>
      <c r="K319" s="251"/>
      <c r="L319" s="251"/>
      <c r="M319" s="251"/>
      <c r="N319" s="252"/>
      <c r="O319" s="253"/>
      <c r="P319" s="251"/>
      <c r="Q319" s="251"/>
      <c r="R319" s="251"/>
      <c r="S319" s="252"/>
      <c r="T319" s="253"/>
      <c r="U319" s="254"/>
      <c r="V319" s="251"/>
      <c r="W319" s="251"/>
      <c r="X319" s="251"/>
      <c r="Y319" s="255"/>
      <c r="Z319" s="253"/>
      <c r="AA319" s="251"/>
      <c r="AB319" s="251"/>
      <c r="AC319" s="251"/>
      <c r="AD319" s="252"/>
      <c r="AE319" s="253"/>
      <c r="AF319" s="251"/>
      <c r="AG319" s="251"/>
      <c r="AH319" s="256"/>
    </row>
    <row r="320" spans="1:35" ht="15.75" thickBot="1">
      <c r="A320" s="513"/>
      <c r="B320" s="258"/>
      <c r="C320" s="268" t="s">
        <v>16</v>
      </c>
      <c r="D320" s="177"/>
      <c r="E320" s="269"/>
      <c r="F320" s="270"/>
      <c r="G320" s="270"/>
      <c r="H320" s="270"/>
      <c r="I320" s="271"/>
      <c r="J320" s="272"/>
      <c r="K320" s="270"/>
      <c r="L320" s="270"/>
      <c r="M320" s="270"/>
      <c r="N320" s="271"/>
      <c r="O320" s="272"/>
      <c r="P320" s="270"/>
      <c r="Q320" s="270"/>
      <c r="R320" s="270"/>
      <c r="S320" s="271"/>
      <c r="T320" s="272"/>
      <c r="U320" s="273"/>
      <c r="V320" s="270"/>
      <c r="W320" s="270"/>
      <c r="X320" s="270"/>
      <c r="Y320" s="274"/>
      <c r="Z320" s="272"/>
      <c r="AA320" s="270"/>
      <c r="AB320" s="270"/>
      <c r="AC320" s="270"/>
      <c r="AD320" s="271"/>
      <c r="AE320" s="272"/>
      <c r="AF320" s="270"/>
      <c r="AG320" s="270"/>
      <c r="AH320" s="275"/>
    </row>
    <row r="321" spans="1:35">
      <c r="A321" s="276"/>
      <c r="B321" s="515"/>
      <c r="C321" s="277"/>
      <c r="D321" s="249"/>
      <c r="E321" s="249"/>
      <c r="F321" s="249"/>
      <c r="G321" s="249"/>
      <c r="H321" s="278"/>
      <c r="I321" s="517" t="s">
        <v>62</v>
      </c>
      <c r="J321" s="518"/>
      <c r="K321" s="518"/>
      <c r="L321" s="518"/>
      <c r="M321" s="519"/>
      <c r="N321" s="517" t="s">
        <v>63</v>
      </c>
      <c r="O321" s="518"/>
      <c r="P321" s="518"/>
      <c r="Q321" s="518"/>
      <c r="R321" s="519"/>
      <c r="S321" s="517" t="s">
        <v>64</v>
      </c>
      <c r="T321" s="518"/>
      <c r="U321" s="518"/>
      <c r="V321" s="518"/>
      <c r="W321" s="518"/>
      <c r="X321" s="519"/>
      <c r="Y321" s="517" t="s">
        <v>13</v>
      </c>
      <c r="Z321" s="518"/>
      <c r="AA321" s="518"/>
      <c r="AB321" s="518"/>
      <c r="AC321" s="519"/>
      <c r="AD321" s="517" t="s">
        <v>31</v>
      </c>
      <c r="AE321" s="518"/>
      <c r="AF321" s="518"/>
      <c r="AG321" s="518"/>
      <c r="AH321" s="520"/>
    </row>
    <row r="322" spans="1:35" ht="18.75" thickBot="1">
      <c r="A322" s="279"/>
      <c r="B322" s="516"/>
      <c r="C322" s="521" t="s">
        <v>65</v>
      </c>
      <c r="D322" s="522"/>
      <c r="E322" s="522"/>
      <c r="F322" s="522"/>
      <c r="G322" s="522"/>
      <c r="H322" s="523"/>
      <c r="I322" s="524"/>
      <c r="J322" s="525"/>
      <c r="K322" s="280" t="s">
        <v>66</v>
      </c>
      <c r="L322" s="525"/>
      <c r="M322" s="526"/>
      <c r="N322" s="524"/>
      <c r="O322" s="525"/>
      <c r="P322" s="280" t="s">
        <v>66</v>
      </c>
      <c r="Q322" s="525"/>
      <c r="R322" s="526"/>
      <c r="S322" s="524"/>
      <c r="T322" s="525"/>
      <c r="U322" s="281"/>
      <c r="V322" s="280" t="s">
        <v>66</v>
      </c>
      <c r="W322" s="525"/>
      <c r="X322" s="526"/>
      <c r="Y322" s="524"/>
      <c r="Z322" s="525"/>
      <c r="AA322" s="280" t="s">
        <v>66</v>
      </c>
      <c r="AB322" s="525"/>
      <c r="AC322" s="526"/>
      <c r="AD322" s="524"/>
      <c r="AE322" s="525"/>
      <c r="AF322" s="280" t="s">
        <v>66</v>
      </c>
      <c r="AG322" s="525"/>
      <c r="AH322" s="527"/>
    </row>
    <row r="323" spans="1:35">
      <c r="A323" s="279"/>
      <c r="B323" s="516"/>
      <c r="C323" s="528" t="s">
        <v>67</v>
      </c>
      <c r="D323" s="528"/>
      <c r="E323" s="528"/>
      <c r="F323" s="528"/>
      <c r="G323" s="528"/>
      <c r="H323" s="528"/>
      <c r="I323" s="530"/>
      <c r="J323" s="531"/>
      <c r="K323" s="531"/>
      <c r="L323" s="531"/>
      <c r="M323" s="531"/>
      <c r="N323" s="531"/>
      <c r="O323" s="531"/>
      <c r="P323" s="531"/>
      <c r="Q323" s="531"/>
      <c r="R323" s="531"/>
      <c r="S323" s="531"/>
      <c r="T323" s="531"/>
      <c r="U323" s="531"/>
      <c r="V323" s="531"/>
      <c r="W323" s="531"/>
      <c r="X323" s="532"/>
      <c r="Y323" s="517" t="s">
        <v>12</v>
      </c>
      <c r="Z323" s="518"/>
      <c r="AA323" s="518"/>
      <c r="AB323" s="518"/>
      <c r="AC323" s="519"/>
      <c r="AD323" s="517" t="s">
        <v>68</v>
      </c>
      <c r="AE323" s="518"/>
      <c r="AF323" s="518"/>
      <c r="AG323" s="518"/>
      <c r="AH323" s="520"/>
    </row>
    <row r="324" spans="1:35" ht="18.75" thickBot="1">
      <c r="A324" s="282"/>
      <c r="B324" s="516"/>
      <c r="C324" s="529"/>
      <c r="D324" s="529"/>
      <c r="E324" s="529"/>
      <c r="F324" s="529"/>
      <c r="G324" s="529"/>
      <c r="H324" s="529"/>
      <c r="I324" s="533"/>
      <c r="J324" s="534"/>
      <c r="K324" s="534"/>
      <c r="L324" s="534"/>
      <c r="M324" s="534"/>
      <c r="N324" s="534"/>
      <c r="O324" s="534"/>
      <c r="P324" s="534"/>
      <c r="Q324" s="534"/>
      <c r="R324" s="534"/>
      <c r="S324" s="534"/>
      <c r="T324" s="534"/>
      <c r="U324" s="534"/>
      <c r="V324" s="534"/>
      <c r="W324" s="534"/>
      <c r="X324" s="535"/>
      <c r="Y324" s="536"/>
      <c r="Z324" s="537"/>
      <c r="AA324" s="283" t="s">
        <v>66</v>
      </c>
      <c r="AB324" s="537"/>
      <c r="AC324" s="538"/>
      <c r="AD324" s="539"/>
      <c r="AE324" s="537"/>
      <c r="AF324" s="537"/>
      <c r="AG324" s="540" t="s">
        <v>41</v>
      </c>
      <c r="AH324" s="541"/>
    </row>
    <row r="325" spans="1:35" ht="14.25" thickTop="1" thickBot="1">
      <c r="A325" s="542" t="s">
        <v>69</v>
      </c>
      <c r="B325" s="543"/>
      <c r="C325" s="543"/>
      <c r="D325" s="543"/>
      <c r="E325" s="543"/>
      <c r="F325" s="543"/>
      <c r="G325" s="543"/>
      <c r="H325" s="543"/>
      <c r="I325" s="543"/>
      <c r="J325" s="543"/>
      <c r="K325" s="543"/>
      <c r="L325" s="543"/>
      <c r="M325" s="543"/>
      <c r="N325" s="543"/>
      <c r="O325" s="543"/>
      <c r="P325" s="543"/>
      <c r="Q325" s="543"/>
      <c r="R325" s="543"/>
      <c r="S325" s="543"/>
      <c r="T325" s="543"/>
      <c r="U325" s="543"/>
      <c r="V325" s="543"/>
      <c r="W325" s="543"/>
      <c r="X325" s="543"/>
      <c r="Y325" s="543"/>
      <c r="Z325" s="543"/>
      <c r="AA325" s="543"/>
      <c r="AB325" s="543"/>
      <c r="AC325" s="543"/>
      <c r="AD325" s="543"/>
      <c r="AE325" s="543"/>
      <c r="AF325" s="543"/>
      <c r="AG325" s="543"/>
      <c r="AH325" s="544"/>
    </row>
    <row r="326" spans="1:35" ht="24" thickBot="1">
      <c r="A326" s="284" t="s">
        <v>70</v>
      </c>
      <c r="B326" s="285"/>
      <c r="C326" s="285"/>
      <c r="D326" s="286"/>
      <c r="E326" s="285"/>
      <c r="F326" s="285"/>
      <c r="G326" s="287"/>
      <c r="H326" s="285"/>
      <c r="I326" s="285"/>
      <c r="J326" s="285"/>
      <c r="K326" s="285"/>
      <c r="L326" s="285"/>
      <c r="M326" s="285"/>
      <c r="N326" s="285"/>
      <c r="O326" s="285"/>
      <c r="P326" s="285"/>
      <c r="Q326" s="288"/>
      <c r="R326" s="289" t="s">
        <v>71</v>
      </c>
      <c r="S326" s="285"/>
      <c r="T326" s="285"/>
      <c r="U326" s="286"/>
      <c r="V326" s="285"/>
      <c r="W326" s="290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2"/>
    </row>
    <row r="327" spans="1:35" ht="22.5" thickBot="1">
      <c r="A327" s="284" t="s">
        <v>42</v>
      </c>
      <c r="B327" s="285"/>
      <c r="C327" s="285"/>
      <c r="D327" s="286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8"/>
      <c r="R327" s="293" t="s">
        <v>72</v>
      </c>
      <c r="S327" s="285"/>
      <c r="T327" s="285"/>
      <c r="U327" s="286"/>
      <c r="V327" s="285"/>
      <c r="W327" s="294"/>
      <c r="X327" s="285"/>
      <c r="Y327" s="285"/>
      <c r="Z327" s="285"/>
      <c r="AA327" s="285"/>
      <c r="AB327" s="285"/>
      <c r="AC327" s="285"/>
      <c r="AD327" s="285"/>
      <c r="AE327" s="285"/>
      <c r="AF327" s="285"/>
      <c r="AG327" s="285"/>
      <c r="AH327" s="295"/>
    </row>
    <row r="328" spans="1:35" ht="13.5" thickBot="1">
      <c r="A328" s="296" t="s">
        <v>73</v>
      </c>
      <c r="B328" s="297"/>
      <c r="C328" s="297"/>
      <c r="D328" s="298"/>
      <c r="E328" s="297"/>
      <c r="F328" s="297"/>
      <c r="G328" s="297"/>
      <c r="H328" s="297"/>
      <c r="I328" s="297"/>
      <c r="J328" s="299" t="s">
        <v>74</v>
      </c>
      <c r="K328" s="300"/>
      <c r="L328" s="300"/>
      <c r="M328" s="300"/>
      <c r="N328" s="301"/>
      <c r="O328" s="297"/>
      <c r="P328" s="299" t="s">
        <v>75</v>
      </c>
      <c r="Q328" s="300"/>
      <c r="R328" s="300"/>
      <c r="S328" s="300"/>
      <c r="T328" s="301"/>
      <c r="U328" s="298"/>
      <c r="V328" s="297"/>
      <c r="W328" s="299" t="s">
        <v>76</v>
      </c>
      <c r="X328" s="300"/>
      <c r="Y328" s="300"/>
      <c r="Z328" s="300"/>
      <c r="AA328" s="300"/>
      <c r="AB328" s="301"/>
      <c r="AC328" s="297"/>
      <c r="AD328" s="299" t="s">
        <v>77</v>
      </c>
      <c r="AE328" s="300"/>
      <c r="AF328" s="300"/>
      <c r="AG328" s="301"/>
      <c r="AH328" s="302"/>
    </row>
    <row r="329" spans="1:35" ht="14.25" thickTop="1" thickBot="1"/>
    <row r="330" spans="1:35" ht="21" thickTop="1">
      <c r="A330" s="468" t="s">
        <v>34</v>
      </c>
      <c r="B330" s="469"/>
      <c r="C330" s="469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9"/>
      <c r="U330" s="469"/>
      <c r="V330" s="469"/>
      <c r="W330" s="469"/>
      <c r="X330" s="469"/>
      <c r="Y330" s="469"/>
      <c r="Z330" s="469"/>
      <c r="AA330" s="469"/>
      <c r="AB330" s="469"/>
      <c r="AC330" s="470"/>
      <c r="AD330" s="132"/>
      <c r="AE330" s="132"/>
      <c r="AF330" s="132"/>
      <c r="AG330" s="132"/>
      <c r="AH330" s="133"/>
      <c r="AI330" s="134"/>
    </row>
    <row r="331" spans="1:35" ht="16.5" thickBot="1">
      <c r="A331" s="471" t="s">
        <v>81</v>
      </c>
      <c r="B331" s="472"/>
      <c r="C331" s="472"/>
      <c r="D331" s="472"/>
      <c r="E331" s="472"/>
      <c r="F331" s="472"/>
      <c r="G331" s="472"/>
      <c r="H331" s="472"/>
      <c r="I331" s="472"/>
      <c r="J331" s="472"/>
      <c r="K331" s="472"/>
      <c r="L331" s="472"/>
      <c r="M331" s="472"/>
      <c r="N331" s="472"/>
      <c r="O331" s="472"/>
      <c r="P331" s="472"/>
      <c r="Q331" s="472"/>
      <c r="R331" s="472"/>
      <c r="S331" s="472"/>
      <c r="T331" s="472"/>
      <c r="U331" s="472"/>
      <c r="V331" s="472"/>
      <c r="W331" s="472"/>
      <c r="X331" s="472"/>
      <c r="Y331" s="472"/>
      <c r="Z331" s="472"/>
      <c r="AA331" s="472"/>
      <c r="AB331" s="472"/>
      <c r="AC331" s="473"/>
      <c r="AD331" s="135"/>
      <c r="AE331" s="135"/>
      <c r="AF331" s="135"/>
      <c r="AG331" s="135"/>
      <c r="AH331" s="136"/>
      <c r="AI331" s="134"/>
    </row>
    <row r="332" spans="1:35" ht="19.5" thickTop="1" thickBot="1">
      <c r="A332" s="137" t="s">
        <v>35</v>
      </c>
      <c r="B332" s="138"/>
      <c r="C332" s="138"/>
      <c r="D332" s="138"/>
      <c r="E332" s="138"/>
      <c r="F332" s="139"/>
      <c r="G332" s="474" t="str">
        <f>Spielplan!$F$1</f>
        <v>Staffel eintragen</v>
      </c>
      <c r="H332" s="475"/>
      <c r="I332" s="475"/>
      <c r="J332" s="475"/>
      <c r="K332" s="475"/>
      <c r="L332" s="475"/>
      <c r="M332" s="475"/>
      <c r="N332" s="475"/>
      <c r="O332" s="475"/>
      <c r="P332" s="475"/>
      <c r="Q332" s="475"/>
      <c r="R332" s="475"/>
      <c r="S332" s="475"/>
      <c r="T332" s="475"/>
      <c r="U332" s="475"/>
      <c r="V332" s="475"/>
      <c r="W332" s="475"/>
      <c r="X332" s="475"/>
      <c r="Y332" s="475"/>
      <c r="Z332" s="475"/>
      <c r="AA332" s="475"/>
      <c r="AB332" s="475"/>
      <c r="AC332" s="476"/>
      <c r="AD332" s="140"/>
      <c r="AE332" s="140"/>
      <c r="AF332" s="140"/>
      <c r="AG332" s="140"/>
      <c r="AH332" s="141"/>
      <c r="AI332" s="142"/>
    </row>
    <row r="333" spans="1:35" ht="19.5" thickTop="1" thickBot="1">
      <c r="A333" s="143" t="s">
        <v>78</v>
      </c>
      <c r="B333" s="144"/>
      <c r="C333" s="144"/>
      <c r="D333" s="144"/>
      <c r="E333" s="144"/>
      <c r="F333" s="145"/>
      <c r="G333" s="456" t="s">
        <v>79</v>
      </c>
      <c r="H333" s="457"/>
      <c r="I333" s="457"/>
      <c r="J333" s="457"/>
      <c r="K333" s="457"/>
      <c r="L333" s="457"/>
      <c r="M333" s="458"/>
      <c r="N333" s="458"/>
      <c r="O333" s="458"/>
      <c r="P333" s="458"/>
      <c r="Q333" s="458"/>
      <c r="R333" s="458"/>
      <c r="S333" s="458"/>
      <c r="T333" s="458"/>
      <c r="U333" s="458"/>
      <c r="V333" s="458"/>
      <c r="W333" s="458"/>
      <c r="X333" s="458"/>
      <c r="Y333" s="458"/>
      <c r="Z333" s="458"/>
      <c r="AA333" s="458"/>
      <c r="AB333" s="458"/>
      <c r="AC333" s="459"/>
      <c r="AD333" s="140"/>
      <c r="AE333" s="140"/>
      <c r="AF333" s="140"/>
      <c r="AG333" s="140"/>
      <c r="AH333" s="141"/>
      <c r="AI333" s="142"/>
    </row>
    <row r="334" spans="1:35" ht="17.25" thickTop="1" thickBot="1">
      <c r="A334" s="146" t="s">
        <v>36</v>
      </c>
      <c r="B334" s="147"/>
      <c r="C334" s="147"/>
      <c r="D334" s="148"/>
      <c r="E334" s="149"/>
      <c r="F334" s="460" t="str">
        <f>Spielplan!$F$2</f>
        <v>Saison eintragen</v>
      </c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150" t="s">
        <v>37</v>
      </c>
      <c r="S334" s="150"/>
      <c r="T334" s="150"/>
      <c r="U334" s="151"/>
      <c r="V334" s="150"/>
      <c r="W334" s="462" t="str">
        <f>Spielplan!$J$4</f>
        <v>Spielort</v>
      </c>
      <c r="X334" s="463"/>
      <c r="Y334" s="463"/>
      <c r="Z334" s="463"/>
      <c r="AA334" s="463"/>
      <c r="AB334" s="463"/>
      <c r="AC334" s="464"/>
      <c r="AD334" s="152"/>
      <c r="AE334" s="152"/>
      <c r="AF334" s="152"/>
      <c r="AG334" s="152"/>
      <c r="AH334" s="153"/>
      <c r="AI334" s="134"/>
    </row>
    <row r="335" spans="1:35" ht="16.5" thickTop="1">
      <c r="A335" s="154" t="s">
        <v>8</v>
      </c>
      <c r="B335" s="155"/>
      <c r="C335" s="155"/>
      <c r="D335" s="156"/>
      <c r="E335" s="157"/>
      <c r="F335" s="465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158" t="s">
        <v>38</v>
      </c>
      <c r="S335" s="158"/>
      <c r="T335" s="158"/>
      <c r="U335" s="159"/>
      <c r="V335" s="158"/>
      <c r="W335" s="466" t="str">
        <f>Spielplan!$I$4</f>
        <v>Datum</v>
      </c>
      <c r="X335" s="467"/>
      <c r="Y335" s="467"/>
      <c r="Z335" s="467"/>
      <c r="AA335" s="467"/>
      <c r="AB335" s="160"/>
      <c r="AC335" s="160"/>
      <c r="AD335" s="161"/>
      <c r="AE335" s="161"/>
      <c r="AF335" s="162"/>
      <c r="AG335" s="162"/>
      <c r="AH335" s="163"/>
      <c r="AI335" s="134"/>
    </row>
    <row r="336" spans="1:35" ht="15.75">
      <c r="A336" s="154" t="s">
        <v>39</v>
      </c>
      <c r="B336" s="155"/>
      <c r="C336" s="155"/>
      <c r="D336" s="156"/>
      <c r="E336" s="157"/>
      <c r="F336" s="465" t="str">
        <f>Spielplan!$J$14</f>
        <v>Mannschaft 2</v>
      </c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164" t="s">
        <v>40</v>
      </c>
      <c r="S336" s="164"/>
      <c r="T336" s="164"/>
      <c r="U336" s="165"/>
      <c r="V336" s="166"/>
      <c r="W336" s="477"/>
      <c r="X336" s="478"/>
      <c r="Y336" s="478"/>
      <c r="Z336" s="478"/>
      <c r="AA336" s="167" t="s">
        <v>41</v>
      </c>
      <c r="AB336" s="168"/>
      <c r="AC336" s="169"/>
      <c r="AD336" s="479"/>
      <c r="AE336" s="479"/>
      <c r="AF336" s="479"/>
      <c r="AG336" s="479"/>
      <c r="AH336" s="480"/>
      <c r="AI336" s="134"/>
    </row>
    <row r="337" spans="1:35" ht="15.75">
      <c r="A337" s="154" t="s">
        <v>42</v>
      </c>
      <c r="B337" s="155"/>
      <c r="C337" s="155"/>
      <c r="D337" s="156"/>
      <c r="E337" s="157"/>
      <c r="F337" s="465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164" t="s">
        <v>43</v>
      </c>
      <c r="S337" s="164"/>
      <c r="T337" s="164"/>
      <c r="U337" s="165"/>
      <c r="V337" s="166"/>
      <c r="W337" s="481">
        <f>Spielplan!$D$14</f>
        <v>5</v>
      </c>
      <c r="X337" s="482"/>
      <c r="Y337" s="170"/>
      <c r="Z337" s="170"/>
      <c r="AA337" s="170"/>
      <c r="AB337" s="171" t="s">
        <v>44</v>
      </c>
      <c r="AC337" s="168"/>
      <c r="AD337" s="483">
        <f>Spielplan!$E$14</f>
        <v>1</v>
      </c>
      <c r="AE337" s="482"/>
      <c r="AF337" s="170"/>
      <c r="AG337" s="170"/>
      <c r="AH337" s="172"/>
      <c r="AI337" s="134"/>
    </row>
    <row r="338" spans="1:35" ht="16.5" thickBot="1">
      <c r="A338" s="173" t="s">
        <v>45</v>
      </c>
      <c r="B338" s="174"/>
      <c r="C338" s="174"/>
      <c r="D338" s="175"/>
      <c r="E338" s="176"/>
      <c r="F338" s="484"/>
      <c r="G338" s="485"/>
      <c r="H338" s="485"/>
      <c r="I338" s="485"/>
      <c r="J338" s="485"/>
      <c r="K338" s="485"/>
      <c r="L338" s="485"/>
      <c r="M338" s="485"/>
      <c r="N338" s="485"/>
      <c r="O338" s="485"/>
      <c r="P338" s="485"/>
      <c r="Q338" s="486"/>
      <c r="R338" s="158" t="s">
        <v>46</v>
      </c>
      <c r="S338" s="177"/>
      <c r="T338" s="177"/>
      <c r="U338" s="178"/>
      <c r="V338" s="179"/>
      <c r="W338" s="487">
        <f>Spielplan!$F$14</f>
        <v>9</v>
      </c>
      <c r="X338" s="488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1"/>
      <c r="AI338" s="134"/>
    </row>
    <row r="339" spans="1:35" ht="16.5" thickTop="1" thickBot="1">
      <c r="A339" s="489" t="s">
        <v>47</v>
      </c>
      <c r="B339" s="490"/>
      <c r="C339" s="490"/>
      <c r="D339" s="490"/>
      <c r="E339" s="490"/>
      <c r="F339" s="490"/>
      <c r="G339" s="490"/>
      <c r="H339" s="490"/>
      <c r="I339" s="490"/>
      <c r="J339" s="490"/>
      <c r="K339" s="490"/>
      <c r="L339" s="490"/>
      <c r="M339" s="490"/>
      <c r="N339" s="490"/>
      <c r="O339" s="182" t="s">
        <v>48</v>
      </c>
      <c r="P339" s="183" t="s">
        <v>49</v>
      </c>
      <c r="Q339" s="184" t="s">
        <v>50</v>
      </c>
      <c r="R339" s="489" t="s">
        <v>51</v>
      </c>
      <c r="S339" s="490"/>
      <c r="T339" s="490"/>
      <c r="U339" s="490"/>
      <c r="V339" s="490"/>
      <c r="W339" s="490"/>
      <c r="X339" s="490"/>
      <c r="Y339" s="490"/>
      <c r="Z339" s="490"/>
      <c r="AA339" s="490"/>
      <c r="AB339" s="490"/>
      <c r="AC339" s="490"/>
      <c r="AD339" s="490"/>
      <c r="AE339" s="491"/>
      <c r="AF339" s="182" t="s">
        <v>48</v>
      </c>
      <c r="AG339" s="183" t="s">
        <v>49</v>
      </c>
      <c r="AH339" s="184" t="s">
        <v>50</v>
      </c>
      <c r="AI339" s="134"/>
    </row>
    <row r="340" spans="1:35" ht="21" thickBot="1">
      <c r="A340" s="492" t="str">
        <f>Spielplan!$G$14</f>
        <v>Mannschaft 1</v>
      </c>
      <c r="B340" s="493"/>
      <c r="C340" s="493"/>
      <c r="D340" s="493"/>
      <c r="E340" s="493"/>
      <c r="F340" s="493"/>
      <c r="G340" s="493"/>
      <c r="H340" s="493"/>
      <c r="I340" s="493"/>
      <c r="J340" s="493"/>
      <c r="K340" s="493"/>
      <c r="L340" s="493"/>
      <c r="M340" s="493"/>
      <c r="N340" s="493"/>
      <c r="O340" s="185"/>
      <c r="P340" s="186"/>
      <c r="Q340" s="187"/>
      <c r="R340" s="492" t="str">
        <f>Spielplan!$I$14</f>
        <v>Mannschaft 3</v>
      </c>
      <c r="S340" s="493"/>
      <c r="T340" s="493"/>
      <c r="U340" s="493"/>
      <c r="V340" s="493"/>
      <c r="W340" s="493"/>
      <c r="X340" s="493"/>
      <c r="Y340" s="493"/>
      <c r="Z340" s="493"/>
      <c r="AA340" s="493"/>
      <c r="AB340" s="493"/>
      <c r="AC340" s="493"/>
      <c r="AD340" s="493"/>
      <c r="AE340" s="494"/>
      <c r="AF340" s="185"/>
      <c r="AG340" s="186"/>
      <c r="AH340" s="187"/>
      <c r="AI340" s="134"/>
    </row>
    <row r="341" spans="1:35" ht="26.25" thickTop="1" thickBot="1">
      <c r="A341" s="188" t="s">
        <v>52</v>
      </c>
      <c r="B341" s="189" t="s">
        <v>53</v>
      </c>
      <c r="C341" s="190" t="s">
        <v>54</v>
      </c>
      <c r="D341" s="191"/>
      <c r="E341" s="192" t="s">
        <v>55</v>
      </c>
      <c r="F341" s="193"/>
      <c r="G341" s="193"/>
      <c r="H341" s="193"/>
      <c r="I341" s="193"/>
      <c r="J341" s="193"/>
      <c r="K341" s="193"/>
      <c r="L341" s="193"/>
      <c r="M341" s="193"/>
      <c r="N341" s="193"/>
      <c r="O341" s="194"/>
      <c r="P341" s="195"/>
      <c r="Q341" s="196"/>
      <c r="R341" s="188" t="s">
        <v>52</v>
      </c>
      <c r="S341" s="189" t="s">
        <v>53</v>
      </c>
      <c r="T341" s="190" t="s">
        <v>54</v>
      </c>
      <c r="U341" s="191"/>
      <c r="V341" s="192" t="s">
        <v>55</v>
      </c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4"/>
      <c r="AG341" s="195"/>
      <c r="AH341" s="196"/>
      <c r="AI341" s="134"/>
    </row>
    <row r="342" spans="1:35" ht="16.5" thickTop="1">
      <c r="A342" s="207"/>
      <c r="B342" s="208"/>
      <c r="C342" s="209"/>
      <c r="D342" s="210"/>
      <c r="E342" s="495"/>
      <c r="F342" s="496"/>
      <c r="G342" s="496"/>
      <c r="H342" s="496"/>
      <c r="I342" s="496"/>
      <c r="J342" s="496"/>
      <c r="K342" s="496"/>
      <c r="L342" s="496"/>
      <c r="M342" s="496"/>
      <c r="N342" s="497"/>
      <c r="O342" s="211"/>
      <c r="P342" s="212"/>
      <c r="Q342" s="213"/>
      <c r="R342" s="207"/>
      <c r="S342" s="214"/>
      <c r="T342" s="209"/>
      <c r="U342" s="210"/>
      <c r="V342" s="495"/>
      <c r="W342" s="496"/>
      <c r="X342" s="496"/>
      <c r="Y342" s="496"/>
      <c r="Z342" s="496"/>
      <c r="AA342" s="496"/>
      <c r="AB342" s="496"/>
      <c r="AC342" s="496"/>
      <c r="AD342" s="496"/>
      <c r="AE342" s="497"/>
      <c r="AF342" s="211"/>
      <c r="AG342" s="212"/>
      <c r="AH342" s="213"/>
      <c r="AI342" s="134"/>
    </row>
    <row r="343" spans="1:35" ht="15.75">
      <c r="A343" s="215"/>
      <c r="B343" s="208"/>
      <c r="C343" s="216"/>
      <c r="D343" s="165"/>
      <c r="E343" s="498"/>
      <c r="F343" s="499"/>
      <c r="G343" s="499"/>
      <c r="H343" s="499"/>
      <c r="I343" s="499"/>
      <c r="J343" s="499"/>
      <c r="K343" s="499"/>
      <c r="L343" s="499"/>
      <c r="M343" s="499"/>
      <c r="N343" s="500"/>
      <c r="O343" s="217"/>
      <c r="P343" s="218"/>
      <c r="Q343" s="219"/>
      <c r="R343" s="215"/>
      <c r="S343" s="208"/>
      <c r="T343" s="216"/>
      <c r="U343" s="165"/>
      <c r="V343" s="498"/>
      <c r="W343" s="499"/>
      <c r="X343" s="499"/>
      <c r="Y343" s="499"/>
      <c r="Z343" s="499"/>
      <c r="AA343" s="499"/>
      <c r="AB343" s="499"/>
      <c r="AC343" s="499"/>
      <c r="AD343" s="499"/>
      <c r="AE343" s="500"/>
      <c r="AF343" s="217"/>
      <c r="AG343" s="218"/>
      <c r="AH343" s="219"/>
      <c r="AI343" s="134"/>
    </row>
    <row r="344" spans="1:35" ht="18">
      <c r="A344" s="215"/>
      <c r="B344" s="208"/>
      <c r="C344" s="220"/>
      <c r="D344" s="165"/>
      <c r="E344" s="498"/>
      <c r="F344" s="499"/>
      <c r="G344" s="499"/>
      <c r="H344" s="499"/>
      <c r="I344" s="499"/>
      <c r="J344" s="499"/>
      <c r="K344" s="499"/>
      <c r="L344" s="499"/>
      <c r="M344" s="499"/>
      <c r="N344" s="500"/>
      <c r="O344" s="217"/>
      <c r="P344" s="221"/>
      <c r="Q344" s="219"/>
      <c r="R344" s="215"/>
      <c r="S344" s="208"/>
      <c r="T344" s="220"/>
      <c r="U344" s="165"/>
      <c r="V344" s="498"/>
      <c r="W344" s="499"/>
      <c r="X344" s="499"/>
      <c r="Y344" s="499"/>
      <c r="Z344" s="499"/>
      <c r="AA344" s="499"/>
      <c r="AB344" s="499"/>
      <c r="AC344" s="499"/>
      <c r="AD344" s="499"/>
      <c r="AE344" s="500"/>
      <c r="AF344" s="217"/>
      <c r="AG344" s="221"/>
      <c r="AH344" s="219"/>
      <c r="AI344" s="134"/>
    </row>
    <row r="345" spans="1:35" ht="18">
      <c r="A345" s="215"/>
      <c r="B345" s="208"/>
      <c r="C345" s="222"/>
      <c r="D345" s="165"/>
      <c r="E345" s="498"/>
      <c r="F345" s="499"/>
      <c r="G345" s="499"/>
      <c r="H345" s="499"/>
      <c r="I345" s="499"/>
      <c r="J345" s="499"/>
      <c r="K345" s="499"/>
      <c r="L345" s="499"/>
      <c r="M345" s="499"/>
      <c r="N345" s="500"/>
      <c r="O345" s="217"/>
      <c r="P345" s="221"/>
      <c r="Q345" s="219"/>
      <c r="R345" s="215"/>
      <c r="S345" s="208"/>
      <c r="T345" s="222"/>
      <c r="U345" s="165"/>
      <c r="V345" s="498"/>
      <c r="W345" s="499"/>
      <c r="X345" s="499"/>
      <c r="Y345" s="499"/>
      <c r="Z345" s="499"/>
      <c r="AA345" s="499"/>
      <c r="AB345" s="499"/>
      <c r="AC345" s="499"/>
      <c r="AD345" s="499"/>
      <c r="AE345" s="500"/>
      <c r="AF345" s="217"/>
      <c r="AG345" s="221"/>
      <c r="AH345" s="219"/>
      <c r="AI345" s="134"/>
    </row>
    <row r="346" spans="1:35" ht="18">
      <c r="A346" s="215"/>
      <c r="B346" s="208"/>
      <c r="C346" s="223"/>
      <c r="D346" s="165"/>
      <c r="E346" s="498"/>
      <c r="F346" s="499"/>
      <c r="G346" s="499"/>
      <c r="H346" s="499"/>
      <c r="I346" s="499"/>
      <c r="J346" s="499"/>
      <c r="K346" s="499"/>
      <c r="L346" s="499"/>
      <c r="M346" s="499"/>
      <c r="N346" s="500"/>
      <c r="O346" s="217"/>
      <c r="P346" s="224"/>
      <c r="Q346" s="219"/>
      <c r="R346" s="215"/>
      <c r="S346" s="208"/>
      <c r="T346" s="223"/>
      <c r="U346" s="165"/>
      <c r="V346" s="498"/>
      <c r="W346" s="499"/>
      <c r="X346" s="499"/>
      <c r="Y346" s="499"/>
      <c r="Z346" s="499"/>
      <c r="AA346" s="499"/>
      <c r="AB346" s="499"/>
      <c r="AC346" s="499"/>
      <c r="AD346" s="499"/>
      <c r="AE346" s="500"/>
      <c r="AF346" s="217"/>
      <c r="AG346" s="224"/>
      <c r="AH346" s="219"/>
      <c r="AI346" s="134"/>
    </row>
    <row r="347" spans="1:35" ht="18">
      <c r="A347" s="215"/>
      <c r="B347" s="208"/>
      <c r="C347" s="222"/>
      <c r="D347" s="165"/>
      <c r="E347" s="498"/>
      <c r="F347" s="499"/>
      <c r="G347" s="499"/>
      <c r="H347" s="499"/>
      <c r="I347" s="499"/>
      <c r="J347" s="499"/>
      <c r="K347" s="499"/>
      <c r="L347" s="499"/>
      <c r="M347" s="499"/>
      <c r="N347" s="500"/>
      <c r="O347" s="217"/>
      <c r="P347" s="221"/>
      <c r="Q347" s="219"/>
      <c r="R347" s="215"/>
      <c r="S347" s="208"/>
      <c r="T347" s="222"/>
      <c r="U347" s="165"/>
      <c r="V347" s="498"/>
      <c r="W347" s="499"/>
      <c r="X347" s="499"/>
      <c r="Y347" s="499"/>
      <c r="Z347" s="499"/>
      <c r="AA347" s="499"/>
      <c r="AB347" s="499"/>
      <c r="AC347" s="499"/>
      <c r="AD347" s="499"/>
      <c r="AE347" s="500"/>
      <c r="AF347" s="217"/>
      <c r="AG347" s="221"/>
      <c r="AH347" s="219"/>
      <c r="AI347" s="134"/>
    </row>
    <row r="348" spans="1:35" ht="18">
      <c r="A348" s="215"/>
      <c r="B348" s="208"/>
      <c r="C348" s="222"/>
      <c r="D348" s="165"/>
      <c r="E348" s="498"/>
      <c r="F348" s="499"/>
      <c r="G348" s="499"/>
      <c r="H348" s="499"/>
      <c r="I348" s="499"/>
      <c r="J348" s="499"/>
      <c r="K348" s="499"/>
      <c r="L348" s="499"/>
      <c r="M348" s="499"/>
      <c r="N348" s="500"/>
      <c r="O348" s="217"/>
      <c r="P348" s="221"/>
      <c r="Q348" s="219"/>
      <c r="R348" s="215"/>
      <c r="S348" s="208"/>
      <c r="T348" s="222"/>
      <c r="U348" s="165"/>
      <c r="V348" s="498"/>
      <c r="W348" s="499"/>
      <c r="X348" s="499"/>
      <c r="Y348" s="499"/>
      <c r="Z348" s="499"/>
      <c r="AA348" s="499"/>
      <c r="AB348" s="499"/>
      <c r="AC348" s="499"/>
      <c r="AD348" s="499"/>
      <c r="AE348" s="500"/>
      <c r="AF348" s="217"/>
      <c r="AG348" s="221"/>
      <c r="AH348" s="219"/>
      <c r="AI348" s="134"/>
    </row>
    <row r="349" spans="1:35" ht="18">
      <c r="A349" s="215"/>
      <c r="B349" s="208"/>
      <c r="C349" s="222"/>
      <c r="D349" s="165"/>
      <c r="E349" s="498"/>
      <c r="F349" s="499"/>
      <c r="G349" s="499"/>
      <c r="H349" s="499"/>
      <c r="I349" s="499"/>
      <c r="J349" s="499"/>
      <c r="K349" s="499"/>
      <c r="L349" s="499"/>
      <c r="M349" s="499"/>
      <c r="N349" s="500"/>
      <c r="O349" s="217"/>
      <c r="P349" s="221"/>
      <c r="Q349" s="219"/>
      <c r="R349" s="215"/>
      <c r="S349" s="208"/>
      <c r="T349" s="222"/>
      <c r="U349" s="165"/>
      <c r="V349" s="498"/>
      <c r="W349" s="499"/>
      <c r="X349" s="499"/>
      <c r="Y349" s="499"/>
      <c r="Z349" s="499"/>
      <c r="AA349" s="499"/>
      <c r="AB349" s="499"/>
      <c r="AC349" s="499"/>
      <c r="AD349" s="499"/>
      <c r="AE349" s="500"/>
      <c r="AF349" s="217"/>
      <c r="AG349" s="221"/>
      <c r="AH349" s="219"/>
      <c r="AI349" s="134"/>
    </row>
    <row r="350" spans="1:35" ht="18">
      <c r="A350" s="215"/>
      <c r="B350" s="208"/>
      <c r="C350" s="222"/>
      <c r="D350" s="165"/>
      <c r="E350" s="498"/>
      <c r="F350" s="499"/>
      <c r="G350" s="499"/>
      <c r="H350" s="499"/>
      <c r="I350" s="499"/>
      <c r="J350" s="499"/>
      <c r="K350" s="499"/>
      <c r="L350" s="499"/>
      <c r="M350" s="499"/>
      <c r="N350" s="500"/>
      <c r="O350" s="217"/>
      <c r="P350" s="225"/>
      <c r="Q350" s="226"/>
      <c r="R350" s="215"/>
      <c r="S350" s="208"/>
      <c r="T350" s="222"/>
      <c r="U350" s="165"/>
      <c r="V350" s="498"/>
      <c r="W350" s="499"/>
      <c r="X350" s="499"/>
      <c r="Y350" s="499"/>
      <c r="Z350" s="499"/>
      <c r="AA350" s="499"/>
      <c r="AB350" s="499"/>
      <c r="AC350" s="499"/>
      <c r="AD350" s="499"/>
      <c r="AE350" s="500"/>
      <c r="AF350" s="217"/>
      <c r="AG350" s="225"/>
      <c r="AH350" s="226"/>
      <c r="AI350" s="134"/>
    </row>
    <row r="351" spans="1:35" ht="16.5" thickBot="1">
      <c r="A351" s="227"/>
      <c r="B351" s="228"/>
      <c r="C351" s="229"/>
      <c r="D351" s="178"/>
      <c r="E351" s="501"/>
      <c r="F351" s="502"/>
      <c r="G351" s="502"/>
      <c r="H351" s="502"/>
      <c r="I351" s="502"/>
      <c r="J351" s="502"/>
      <c r="K351" s="502"/>
      <c r="L351" s="502"/>
      <c r="M351" s="502"/>
      <c r="N351" s="503"/>
      <c r="O351" s="230"/>
      <c r="P351" s="231"/>
      <c r="Q351" s="232"/>
      <c r="R351" s="227"/>
      <c r="S351" s="228"/>
      <c r="T351" s="229"/>
      <c r="U351" s="178"/>
      <c r="V351" s="501"/>
      <c r="W351" s="502"/>
      <c r="X351" s="502"/>
      <c r="Y351" s="502"/>
      <c r="Z351" s="502"/>
      <c r="AA351" s="502"/>
      <c r="AB351" s="502"/>
      <c r="AC351" s="502"/>
      <c r="AD351" s="502"/>
      <c r="AE351" s="503"/>
      <c r="AF351" s="230"/>
      <c r="AG351" s="231"/>
      <c r="AH351" s="232"/>
      <c r="AI351" s="134"/>
    </row>
    <row r="352" spans="1:35" ht="13.5" thickTop="1">
      <c r="A352" s="233" t="s">
        <v>56</v>
      </c>
      <c r="B352" s="234"/>
      <c r="C352" s="235"/>
      <c r="D352" s="148">
        <f>D351+1</f>
        <v>1</v>
      </c>
      <c r="E352" s="495"/>
      <c r="F352" s="496"/>
      <c r="G352" s="496"/>
      <c r="H352" s="496"/>
      <c r="I352" s="496"/>
      <c r="J352" s="496"/>
      <c r="K352" s="496"/>
      <c r="L352" s="496"/>
      <c r="M352" s="496"/>
      <c r="N352" s="497"/>
      <c r="O352" s="211"/>
      <c r="P352" s="236"/>
      <c r="Q352" s="237"/>
      <c r="R352" s="233" t="s">
        <v>56</v>
      </c>
      <c r="S352" s="234"/>
      <c r="T352" s="235"/>
      <c r="U352" s="148">
        <f>U351+1</f>
        <v>1</v>
      </c>
      <c r="V352" s="495"/>
      <c r="W352" s="496"/>
      <c r="X352" s="496"/>
      <c r="Y352" s="496"/>
      <c r="Z352" s="496"/>
      <c r="AA352" s="496"/>
      <c r="AB352" s="496"/>
      <c r="AC352" s="496"/>
      <c r="AD352" s="496"/>
      <c r="AE352" s="497"/>
      <c r="AF352" s="211"/>
      <c r="AG352" s="236"/>
      <c r="AH352" s="237"/>
      <c r="AI352" s="134"/>
    </row>
    <row r="353" spans="1:35" ht="13.5" thickBot="1">
      <c r="A353" s="238" t="s">
        <v>57</v>
      </c>
      <c r="B353" s="239"/>
      <c r="C353" s="240"/>
      <c r="D353" s="175">
        <f>D352+1</f>
        <v>2</v>
      </c>
      <c r="E353" s="504"/>
      <c r="F353" s="505"/>
      <c r="G353" s="505"/>
      <c r="H353" s="505"/>
      <c r="I353" s="505"/>
      <c r="J353" s="505"/>
      <c r="K353" s="505"/>
      <c r="L353" s="505"/>
      <c r="M353" s="505"/>
      <c r="N353" s="506"/>
      <c r="O353" s="241"/>
      <c r="P353" s="242"/>
      <c r="Q353" s="243"/>
      <c r="R353" s="238" t="s">
        <v>57</v>
      </c>
      <c r="S353" s="239"/>
      <c r="T353" s="240"/>
      <c r="U353" s="175">
        <f>U352+1</f>
        <v>2</v>
      </c>
      <c r="V353" s="504"/>
      <c r="W353" s="505"/>
      <c r="X353" s="505"/>
      <c r="Y353" s="505"/>
      <c r="Z353" s="505"/>
      <c r="AA353" s="505"/>
      <c r="AB353" s="505"/>
      <c r="AC353" s="505"/>
      <c r="AD353" s="505"/>
      <c r="AE353" s="506"/>
      <c r="AF353" s="241"/>
      <c r="AG353" s="242"/>
      <c r="AH353" s="243"/>
      <c r="AI353" s="134"/>
    </row>
    <row r="354" spans="1:35" ht="21" customHeight="1" thickTop="1" thickBot="1">
      <c r="A354" s="305" t="s">
        <v>58</v>
      </c>
      <c r="B354" s="244"/>
      <c r="C354" s="306"/>
      <c r="D354" s="307"/>
      <c r="E354" s="306"/>
      <c r="F354" s="306"/>
      <c r="G354" s="245"/>
      <c r="H354" s="308" t="s">
        <v>59</v>
      </c>
      <c r="I354" s="246"/>
      <c r="J354" s="308" t="s">
        <v>16</v>
      </c>
      <c r="K354" s="310"/>
      <c r="L354" s="507" t="s">
        <v>60</v>
      </c>
      <c r="M354" s="508"/>
      <c r="N354" s="508"/>
      <c r="O354" s="308" t="s">
        <v>15</v>
      </c>
      <c r="P354" s="309"/>
      <c r="Q354" s="311" t="s">
        <v>16</v>
      </c>
      <c r="R354" s="312"/>
      <c r="S354" s="509" t="s">
        <v>61</v>
      </c>
      <c r="T354" s="510"/>
      <c r="U354" s="510"/>
      <c r="V354" s="510"/>
      <c r="W354" s="510"/>
      <c r="X354" s="510"/>
      <c r="Y354" s="510"/>
      <c r="Z354" s="510"/>
      <c r="AA354" s="510"/>
      <c r="AB354" s="510"/>
      <c r="AC354" s="510"/>
      <c r="AD354" s="510"/>
      <c r="AE354" s="510"/>
      <c r="AF354" s="510"/>
      <c r="AG354" s="510"/>
      <c r="AH354" s="511"/>
      <c r="AI354" s="134"/>
    </row>
    <row r="355" spans="1:35" ht="13.5" thickBot="1">
      <c r="A355" s="322"/>
      <c r="B355" s="333" t="s">
        <v>80</v>
      </c>
      <c r="C355" s="323"/>
      <c r="D355" s="324"/>
      <c r="E355" s="323"/>
      <c r="F355" s="323"/>
      <c r="G355" s="325"/>
      <c r="H355" s="326"/>
      <c r="I355" s="327"/>
      <c r="J355" s="326"/>
      <c r="K355" s="328"/>
      <c r="L355" s="329"/>
      <c r="M355" s="329"/>
      <c r="N355" s="329"/>
      <c r="O355" s="326"/>
      <c r="P355" s="328"/>
      <c r="Q355" s="326"/>
      <c r="R355" s="330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2"/>
      <c r="AI355" s="134"/>
    </row>
    <row r="356" spans="1:35" ht="15">
      <c r="A356" s="512" t="s">
        <v>62</v>
      </c>
      <c r="B356" s="313"/>
      <c r="C356" s="314" t="s">
        <v>15</v>
      </c>
      <c r="D356" s="161"/>
      <c r="E356" s="315"/>
      <c r="F356" s="316"/>
      <c r="G356" s="316"/>
      <c r="H356" s="316"/>
      <c r="I356" s="317"/>
      <c r="J356" s="318"/>
      <c r="K356" s="316"/>
      <c r="L356" s="316"/>
      <c r="M356" s="316"/>
      <c r="N356" s="317"/>
      <c r="O356" s="318"/>
      <c r="P356" s="316"/>
      <c r="Q356" s="316"/>
      <c r="R356" s="316"/>
      <c r="S356" s="317"/>
      <c r="T356" s="318"/>
      <c r="U356" s="319"/>
      <c r="V356" s="316"/>
      <c r="W356" s="316"/>
      <c r="X356" s="316"/>
      <c r="Y356" s="320"/>
      <c r="Z356" s="318"/>
      <c r="AA356" s="316"/>
      <c r="AB356" s="316"/>
      <c r="AC356" s="316"/>
      <c r="AD356" s="317"/>
      <c r="AE356" s="318"/>
      <c r="AF356" s="316"/>
      <c r="AG356" s="316"/>
      <c r="AH356" s="321"/>
    </row>
    <row r="357" spans="1:35" ht="15.75" thickBot="1">
      <c r="A357" s="513"/>
      <c r="B357" s="258"/>
      <c r="C357" s="259" t="s">
        <v>16</v>
      </c>
      <c r="D357" s="260"/>
      <c r="E357" s="261"/>
      <c r="F357" s="262"/>
      <c r="G357" s="262"/>
      <c r="H357" s="262"/>
      <c r="I357" s="263"/>
      <c r="J357" s="264"/>
      <c r="K357" s="262"/>
      <c r="L357" s="262"/>
      <c r="M357" s="262"/>
      <c r="N357" s="263"/>
      <c r="O357" s="264"/>
      <c r="P357" s="262"/>
      <c r="Q357" s="262"/>
      <c r="R357" s="262"/>
      <c r="S357" s="263"/>
      <c r="T357" s="264"/>
      <c r="U357" s="265"/>
      <c r="V357" s="262"/>
      <c r="W357" s="262"/>
      <c r="X357" s="262"/>
      <c r="Y357" s="266"/>
      <c r="Z357" s="264"/>
      <c r="AA357" s="262"/>
      <c r="AB357" s="262"/>
      <c r="AC357" s="262"/>
      <c r="AD357" s="263"/>
      <c r="AE357" s="264"/>
      <c r="AF357" s="262"/>
      <c r="AG357" s="262"/>
      <c r="AH357" s="267"/>
    </row>
    <row r="358" spans="1:35" ht="15">
      <c r="A358" s="514" t="s">
        <v>63</v>
      </c>
      <c r="B358" s="247"/>
      <c r="C358" s="248" t="s">
        <v>15</v>
      </c>
      <c r="D358" s="249"/>
      <c r="E358" s="250"/>
      <c r="F358" s="251"/>
      <c r="G358" s="251"/>
      <c r="H358" s="251"/>
      <c r="I358" s="252"/>
      <c r="J358" s="253"/>
      <c r="K358" s="251"/>
      <c r="L358" s="251"/>
      <c r="M358" s="251"/>
      <c r="N358" s="252"/>
      <c r="O358" s="253"/>
      <c r="P358" s="251"/>
      <c r="Q358" s="251"/>
      <c r="R358" s="251"/>
      <c r="S358" s="252"/>
      <c r="T358" s="253"/>
      <c r="U358" s="254"/>
      <c r="V358" s="251"/>
      <c r="W358" s="251"/>
      <c r="X358" s="251"/>
      <c r="Y358" s="255"/>
      <c r="Z358" s="253"/>
      <c r="AA358" s="251"/>
      <c r="AB358" s="251"/>
      <c r="AC358" s="251"/>
      <c r="AD358" s="252"/>
      <c r="AE358" s="253"/>
      <c r="AF358" s="251"/>
      <c r="AG358" s="251"/>
      <c r="AH358" s="256"/>
    </row>
    <row r="359" spans="1:35" ht="15.75" thickBot="1">
      <c r="A359" s="513"/>
      <c r="B359" s="258"/>
      <c r="C359" s="259" t="s">
        <v>16</v>
      </c>
      <c r="D359" s="260"/>
      <c r="E359" s="261"/>
      <c r="F359" s="262"/>
      <c r="G359" s="262"/>
      <c r="H359" s="262"/>
      <c r="I359" s="263"/>
      <c r="J359" s="264"/>
      <c r="K359" s="262"/>
      <c r="L359" s="262"/>
      <c r="M359" s="262"/>
      <c r="N359" s="263"/>
      <c r="O359" s="264"/>
      <c r="P359" s="262"/>
      <c r="Q359" s="262"/>
      <c r="R359" s="262"/>
      <c r="S359" s="263"/>
      <c r="T359" s="264"/>
      <c r="U359" s="265"/>
      <c r="V359" s="262"/>
      <c r="W359" s="262"/>
      <c r="X359" s="262"/>
      <c r="Y359" s="266"/>
      <c r="Z359" s="264"/>
      <c r="AA359" s="262"/>
      <c r="AB359" s="262"/>
      <c r="AC359" s="262"/>
      <c r="AD359" s="263"/>
      <c r="AE359" s="264"/>
      <c r="AF359" s="262"/>
      <c r="AG359" s="262"/>
      <c r="AH359" s="267"/>
    </row>
    <row r="360" spans="1:35" ht="15">
      <c r="A360" s="514" t="s">
        <v>64</v>
      </c>
      <c r="B360" s="247"/>
      <c r="C360" s="248" t="s">
        <v>15</v>
      </c>
      <c r="D360" s="249"/>
      <c r="E360" s="250"/>
      <c r="F360" s="251"/>
      <c r="G360" s="251"/>
      <c r="H360" s="251"/>
      <c r="I360" s="252"/>
      <c r="J360" s="253"/>
      <c r="K360" s="251"/>
      <c r="L360" s="251"/>
      <c r="M360" s="251"/>
      <c r="N360" s="252"/>
      <c r="O360" s="253"/>
      <c r="P360" s="251"/>
      <c r="Q360" s="251"/>
      <c r="R360" s="251"/>
      <c r="S360" s="252"/>
      <c r="T360" s="253"/>
      <c r="U360" s="254"/>
      <c r="V360" s="251"/>
      <c r="W360" s="251"/>
      <c r="X360" s="251"/>
      <c r="Y360" s="255"/>
      <c r="Z360" s="253"/>
      <c r="AA360" s="251"/>
      <c r="AB360" s="251"/>
      <c r="AC360" s="251"/>
      <c r="AD360" s="252"/>
      <c r="AE360" s="253"/>
      <c r="AF360" s="251"/>
      <c r="AG360" s="251"/>
      <c r="AH360" s="256"/>
    </row>
    <row r="361" spans="1:35" ht="15.75" thickBot="1">
      <c r="A361" s="513"/>
      <c r="B361" s="258"/>
      <c r="C361" s="268" t="s">
        <v>16</v>
      </c>
      <c r="D361" s="177"/>
      <c r="E361" s="269"/>
      <c r="F361" s="270"/>
      <c r="G361" s="270"/>
      <c r="H361" s="270"/>
      <c r="I361" s="271"/>
      <c r="J361" s="272"/>
      <c r="K361" s="270"/>
      <c r="L361" s="270"/>
      <c r="M361" s="270"/>
      <c r="N361" s="271"/>
      <c r="O361" s="272"/>
      <c r="P361" s="270"/>
      <c r="Q361" s="270"/>
      <c r="R361" s="270"/>
      <c r="S361" s="271"/>
      <c r="T361" s="272"/>
      <c r="U361" s="273"/>
      <c r="V361" s="270"/>
      <c r="W361" s="270"/>
      <c r="X361" s="270"/>
      <c r="Y361" s="274"/>
      <c r="Z361" s="272"/>
      <c r="AA361" s="270"/>
      <c r="AB361" s="270"/>
      <c r="AC361" s="270"/>
      <c r="AD361" s="271"/>
      <c r="AE361" s="272"/>
      <c r="AF361" s="270"/>
      <c r="AG361" s="270"/>
      <c r="AH361" s="275"/>
    </row>
    <row r="362" spans="1:35">
      <c r="A362" s="276"/>
      <c r="B362" s="515"/>
      <c r="C362" s="277"/>
      <c r="D362" s="249"/>
      <c r="E362" s="249"/>
      <c r="F362" s="249"/>
      <c r="G362" s="249"/>
      <c r="H362" s="278"/>
      <c r="I362" s="517" t="s">
        <v>62</v>
      </c>
      <c r="J362" s="518"/>
      <c r="K362" s="518"/>
      <c r="L362" s="518"/>
      <c r="M362" s="519"/>
      <c r="N362" s="517" t="s">
        <v>63</v>
      </c>
      <c r="O362" s="518"/>
      <c r="P362" s="518"/>
      <c r="Q362" s="518"/>
      <c r="R362" s="519"/>
      <c r="S362" s="517" t="s">
        <v>64</v>
      </c>
      <c r="T362" s="518"/>
      <c r="U362" s="518"/>
      <c r="V362" s="518"/>
      <c r="W362" s="518"/>
      <c r="X362" s="519"/>
      <c r="Y362" s="517" t="s">
        <v>13</v>
      </c>
      <c r="Z362" s="518"/>
      <c r="AA362" s="518"/>
      <c r="AB362" s="518"/>
      <c r="AC362" s="519"/>
      <c r="AD362" s="517" t="s">
        <v>31</v>
      </c>
      <c r="AE362" s="518"/>
      <c r="AF362" s="518"/>
      <c r="AG362" s="518"/>
      <c r="AH362" s="520"/>
    </row>
    <row r="363" spans="1:35" ht="18.75" thickBot="1">
      <c r="A363" s="279"/>
      <c r="B363" s="516"/>
      <c r="C363" s="521" t="s">
        <v>65</v>
      </c>
      <c r="D363" s="522"/>
      <c r="E363" s="522"/>
      <c r="F363" s="522"/>
      <c r="G363" s="522"/>
      <c r="H363" s="523"/>
      <c r="I363" s="524"/>
      <c r="J363" s="525"/>
      <c r="K363" s="280" t="s">
        <v>66</v>
      </c>
      <c r="L363" s="525"/>
      <c r="M363" s="526"/>
      <c r="N363" s="524"/>
      <c r="O363" s="525"/>
      <c r="P363" s="280" t="s">
        <v>66</v>
      </c>
      <c r="Q363" s="525"/>
      <c r="R363" s="526"/>
      <c r="S363" s="524"/>
      <c r="T363" s="525"/>
      <c r="U363" s="281"/>
      <c r="V363" s="280" t="s">
        <v>66</v>
      </c>
      <c r="W363" s="525"/>
      <c r="X363" s="526"/>
      <c r="Y363" s="524"/>
      <c r="Z363" s="525"/>
      <c r="AA363" s="280" t="s">
        <v>66</v>
      </c>
      <c r="AB363" s="525"/>
      <c r="AC363" s="526"/>
      <c r="AD363" s="524"/>
      <c r="AE363" s="525"/>
      <c r="AF363" s="280" t="s">
        <v>66</v>
      </c>
      <c r="AG363" s="525"/>
      <c r="AH363" s="527"/>
    </row>
    <row r="364" spans="1:35">
      <c r="A364" s="279"/>
      <c r="B364" s="516"/>
      <c r="C364" s="528" t="s">
        <v>67</v>
      </c>
      <c r="D364" s="528"/>
      <c r="E364" s="528"/>
      <c r="F364" s="528"/>
      <c r="G364" s="528"/>
      <c r="H364" s="528"/>
      <c r="I364" s="530"/>
      <c r="J364" s="531"/>
      <c r="K364" s="531"/>
      <c r="L364" s="531"/>
      <c r="M364" s="531"/>
      <c r="N364" s="531"/>
      <c r="O364" s="531"/>
      <c r="P364" s="531"/>
      <c r="Q364" s="531"/>
      <c r="R364" s="531"/>
      <c r="S364" s="531"/>
      <c r="T364" s="531"/>
      <c r="U364" s="531"/>
      <c r="V364" s="531"/>
      <c r="W364" s="531"/>
      <c r="X364" s="532"/>
      <c r="Y364" s="517" t="s">
        <v>12</v>
      </c>
      <c r="Z364" s="518"/>
      <c r="AA364" s="518"/>
      <c r="AB364" s="518"/>
      <c r="AC364" s="519"/>
      <c r="AD364" s="517" t="s">
        <v>68</v>
      </c>
      <c r="AE364" s="518"/>
      <c r="AF364" s="518"/>
      <c r="AG364" s="518"/>
      <c r="AH364" s="520"/>
    </row>
    <row r="365" spans="1:35" ht="18.75" thickBot="1">
      <c r="A365" s="282"/>
      <c r="B365" s="516"/>
      <c r="C365" s="529"/>
      <c r="D365" s="529"/>
      <c r="E365" s="529"/>
      <c r="F365" s="529"/>
      <c r="G365" s="529"/>
      <c r="H365" s="529"/>
      <c r="I365" s="533"/>
      <c r="J365" s="534"/>
      <c r="K365" s="534"/>
      <c r="L365" s="534"/>
      <c r="M365" s="534"/>
      <c r="N365" s="534"/>
      <c r="O365" s="534"/>
      <c r="P365" s="534"/>
      <c r="Q365" s="534"/>
      <c r="R365" s="534"/>
      <c r="S365" s="534"/>
      <c r="T365" s="534"/>
      <c r="U365" s="534"/>
      <c r="V365" s="534"/>
      <c r="W365" s="534"/>
      <c r="X365" s="535"/>
      <c r="Y365" s="536"/>
      <c r="Z365" s="537"/>
      <c r="AA365" s="283" t="s">
        <v>66</v>
      </c>
      <c r="AB365" s="537"/>
      <c r="AC365" s="538"/>
      <c r="AD365" s="539"/>
      <c r="AE365" s="537"/>
      <c r="AF365" s="537"/>
      <c r="AG365" s="540" t="s">
        <v>41</v>
      </c>
      <c r="AH365" s="541"/>
    </row>
    <row r="366" spans="1:35" ht="14.25" thickTop="1" thickBot="1">
      <c r="A366" s="542" t="s">
        <v>69</v>
      </c>
      <c r="B366" s="543"/>
      <c r="C366" s="543"/>
      <c r="D366" s="543"/>
      <c r="E366" s="543"/>
      <c r="F366" s="543"/>
      <c r="G366" s="543"/>
      <c r="H366" s="543"/>
      <c r="I366" s="543"/>
      <c r="J366" s="543"/>
      <c r="K366" s="543"/>
      <c r="L366" s="543"/>
      <c r="M366" s="543"/>
      <c r="N366" s="543"/>
      <c r="O366" s="543"/>
      <c r="P366" s="543"/>
      <c r="Q366" s="543"/>
      <c r="R366" s="543"/>
      <c r="S366" s="543"/>
      <c r="T366" s="543"/>
      <c r="U366" s="543"/>
      <c r="V366" s="543"/>
      <c r="W366" s="543"/>
      <c r="X366" s="543"/>
      <c r="Y366" s="543"/>
      <c r="Z366" s="543"/>
      <c r="AA366" s="543"/>
      <c r="AB366" s="543"/>
      <c r="AC366" s="543"/>
      <c r="AD366" s="543"/>
      <c r="AE366" s="543"/>
      <c r="AF366" s="543"/>
      <c r="AG366" s="543"/>
      <c r="AH366" s="544"/>
    </row>
    <row r="367" spans="1:35" ht="24" thickBot="1">
      <c r="A367" s="284" t="s">
        <v>70</v>
      </c>
      <c r="B367" s="285"/>
      <c r="C367" s="285"/>
      <c r="D367" s="286"/>
      <c r="E367" s="285"/>
      <c r="F367" s="285"/>
      <c r="G367" s="287"/>
      <c r="H367" s="285"/>
      <c r="I367" s="285"/>
      <c r="J367" s="285"/>
      <c r="K367" s="285"/>
      <c r="L367" s="285"/>
      <c r="M367" s="285"/>
      <c r="N367" s="285"/>
      <c r="O367" s="285"/>
      <c r="P367" s="285"/>
      <c r="Q367" s="288"/>
      <c r="R367" s="289" t="s">
        <v>71</v>
      </c>
      <c r="S367" s="285"/>
      <c r="T367" s="285"/>
      <c r="U367" s="286"/>
      <c r="V367" s="285"/>
      <c r="W367" s="290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2"/>
    </row>
    <row r="368" spans="1:35" ht="22.5" thickBot="1">
      <c r="A368" s="284" t="s">
        <v>42</v>
      </c>
      <c r="B368" s="285"/>
      <c r="C368" s="285"/>
      <c r="D368" s="286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8"/>
      <c r="R368" s="293" t="s">
        <v>72</v>
      </c>
      <c r="S368" s="285"/>
      <c r="T368" s="285"/>
      <c r="U368" s="286"/>
      <c r="V368" s="285"/>
      <c r="W368" s="294"/>
      <c r="X368" s="285"/>
      <c r="Y368" s="285"/>
      <c r="Z368" s="285"/>
      <c r="AA368" s="285"/>
      <c r="AB368" s="285"/>
      <c r="AC368" s="285"/>
      <c r="AD368" s="285"/>
      <c r="AE368" s="285"/>
      <c r="AF368" s="285"/>
      <c r="AG368" s="285"/>
      <c r="AH368" s="295"/>
    </row>
    <row r="369" spans="1:35" ht="13.5" thickBot="1">
      <c r="A369" s="296" t="s">
        <v>73</v>
      </c>
      <c r="B369" s="297"/>
      <c r="C369" s="297"/>
      <c r="D369" s="298"/>
      <c r="E369" s="297"/>
      <c r="F369" s="297"/>
      <c r="G369" s="297"/>
      <c r="H369" s="297"/>
      <c r="I369" s="297"/>
      <c r="J369" s="299" t="s">
        <v>74</v>
      </c>
      <c r="K369" s="300"/>
      <c r="L369" s="300"/>
      <c r="M369" s="300"/>
      <c r="N369" s="301"/>
      <c r="O369" s="297"/>
      <c r="P369" s="299" t="s">
        <v>75</v>
      </c>
      <c r="Q369" s="300"/>
      <c r="R369" s="300"/>
      <c r="S369" s="300"/>
      <c r="T369" s="301"/>
      <c r="U369" s="298"/>
      <c r="V369" s="297"/>
      <c r="W369" s="299" t="s">
        <v>76</v>
      </c>
      <c r="X369" s="300"/>
      <c r="Y369" s="300"/>
      <c r="Z369" s="300"/>
      <c r="AA369" s="300"/>
      <c r="AB369" s="301"/>
      <c r="AC369" s="297"/>
      <c r="AD369" s="299" t="s">
        <v>77</v>
      </c>
      <c r="AE369" s="300"/>
      <c r="AF369" s="300"/>
      <c r="AG369" s="301"/>
      <c r="AH369" s="302"/>
    </row>
    <row r="370" spans="1:35" ht="14.25" thickTop="1" thickBot="1"/>
    <row r="371" spans="1:35" ht="21" thickTop="1">
      <c r="A371" s="468" t="s">
        <v>34</v>
      </c>
      <c r="B371" s="469"/>
      <c r="C371" s="469"/>
      <c r="D371" s="469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469"/>
      <c r="T371" s="469"/>
      <c r="U371" s="469"/>
      <c r="V371" s="469"/>
      <c r="W371" s="469"/>
      <c r="X371" s="469"/>
      <c r="Y371" s="469"/>
      <c r="Z371" s="469"/>
      <c r="AA371" s="469"/>
      <c r="AB371" s="469"/>
      <c r="AC371" s="470"/>
      <c r="AD371" s="132"/>
      <c r="AE371" s="132"/>
      <c r="AF371" s="132"/>
      <c r="AG371" s="132"/>
      <c r="AH371" s="133"/>
      <c r="AI371" s="134"/>
    </row>
    <row r="372" spans="1:35" ht="16.5" thickBot="1">
      <c r="A372" s="471" t="s">
        <v>81</v>
      </c>
      <c r="B372" s="472"/>
      <c r="C372" s="472"/>
      <c r="D372" s="472"/>
      <c r="E372" s="472"/>
      <c r="F372" s="472"/>
      <c r="G372" s="472"/>
      <c r="H372" s="472"/>
      <c r="I372" s="472"/>
      <c r="J372" s="472"/>
      <c r="K372" s="472"/>
      <c r="L372" s="472"/>
      <c r="M372" s="472"/>
      <c r="N372" s="472"/>
      <c r="O372" s="472"/>
      <c r="P372" s="472"/>
      <c r="Q372" s="472"/>
      <c r="R372" s="472"/>
      <c r="S372" s="472"/>
      <c r="T372" s="472"/>
      <c r="U372" s="472"/>
      <c r="V372" s="472"/>
      <c r="W372" s="472"/>
      <c r="X372" s="472"/>
      <c r="Y372" s="472"/>
      <c r="Z372" s="472"/>
      <c r="AA372" s="472"/>
      <c r="AB372" s="472"/>
      <c r="AC372" s="473"/>
      <c r="AD372" s="135"/>
      <c r="AE372" s="135"/>
      <c r="AF372" s="135"/>
      <c r="AG372" s="135"/>
      <c r="AH372" s="136"/>
      <c r="AI372" s="134"/>
    </row>
    <row r="373" spans="1:35" ht="19.5" thickTop="1" thickBot="1">
      <c r="A373" s="137" t="s">
        <v>35</v>
      </c>
      <c r="B373" s="138"/>
      <c r="C373" s="138"/>
      <c r="D373" s="138"/>
      <c r="E373" s="138"/>
      <c r="F373" s="139"/>
      <c r="G373" s="474" t="str">
        <f>Spielplan!$F$1</f>
        <v>Staffel eintragen</v>
      </c>
      <c r="H373" s="475"/>
      <c r="I373" s="475"/>
      <c r="J373" s="475"/>
      <c r="K373" s="475"/>
      <c r="L373" s="475"/>
      <c r="M373" s="475"/>
      <c r="N373" s="475"/>
      <c r="O373" s="475"/>
      <c r="P373" s="475"/>
      <c r="Q373" s="475"/>
      <c r="R373" s="475"/>
      <c r="S373" s="475"/>
      <c r="T373" s="475"/>
      <c r="U373" s="475"/>
      <c r="V373" s="475"/>
      <c r="W373" s="475"/>
      <c r="X373" s="475"/>
      <c r="Y373" s="475"/>
      <c r="Z373" s="475"/>
      <c r="AA373" s="475"/>
      <c r="AB373" s="475"/>
      <c r="AC373" s="476"/>
      <c r="AD373" s="140"/>
      <c r="AE373" s="140"/>
      <c r="AF373" s="140"/>
      <c r="AG373" s="140"/>
      <c r="AH373" s="141"/>
      <c r="AI373" s="142"/>
    </row>
    <row r="374" spans="1:35" ht="19.5" thickTop="1" thickBot="1">
      <c r="A374" s="143" t="s">
        <v>78</v>
      </c>
      <c r="B374" s="144"/>
      <c r="C374" s="144"/>
      <c r="D374" s="144"/>
      <c r="E374" s="144"/>
      <c r="F374" s="145"/>
      <c r="G374" s="456" t="s">
        <v>79</v>
      </c>
      <c r="H374" s="457"/>
      <c r="I374" s="457"/>
      <c r="J374" s="457"/>
      <c r="K374" s="457"/>
      <c r="L374" s="457"/>
      <c r="M374" s="458"/>
      <c r="N374" s="458"/>
      <c r="O374" s="458"/>
      <c r="P374" s="458"/>
      <c r="Q374" s="458"/>
      <c r="R374" s="458"/>
      <c r="S374" s="458"/>
      <c r="T374" s="458"/>
      <c r="U374" s="458"/>
      <c r="V374" s="458"/>
      <c r="W374" s="458"/>
      <c r="X374" s="458"/>
      <c r="Y374" s="458"/>
      <c r="Z374" s="458"/>
      <c r="AA374" s="458"/>
      <c r="AB374" s="458"/>
      <c r="AC374" s="459"/>
      <c r="AD374" s="140"/>
      <c r="AE374" s="140"/>
      <c r="AF374" s="140"/>
      <c r="AG374" s="140"/>
      <c r="AH374" s="141"/>
      <c r="AI374" s="142"/>
    </row>
    <row r="375" spans="1:35" ht="17.25" thickTop="1" thickBot="1">
      <c r="A375" s="146" t="s">
        <v>36</v>
      </c>
      <c r="B375" s="147"/>
      <c r="C375" s="147"/>
      <c r="D375" s="148"/>
      <c r="E375" s="149"/>
      <c r="F375" s="460" t="str">
        <f>Spielplan!$F$2</f>
        <v>Saison eintragen</v>
      </c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150" t="s">
        <v>37</v>
      </c>
      <c r="S375" s="150"/>
      <c r="T375" s="150"/>
      <c r="U375" s="151"/>
      <c r="V375" s="150"/>
      <c r="W375" s="462" t="str">
        <f>Spielplan!$J$4</f>
        <v>Spielort</v>
      </c>
      <c r="X375" s="463"/>
      <c r="Y375" s="463"/>
      <c r="Z375" s="463"/>
      <c r="AA375" s="463"/>
      <c r="AB375" s="463"/>
      <c r="AC375" s="464"/>
      <c r="AD375" s="152"/>
      <c r="AE375" s="152"/>
      <c r="AF375" s="152"/>
      <c r="AG375" s="152"/>
      <c r="AH375" s="153"/>
      <c r="AI375" s="134"/>
    </row>
    <row r="376" spans="1:35" ht="16.5" thickTop="1">
      <c r="A376" s="154" t="s">
        <v>8</v>
      </c>
      <c r="B376" s="155"/>
      <c r="C376" s="155"/>
      <c r="D376" s="156"/>
      <c r="E376" s="157"/>
      <c r="F376" s="465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158" t="s">
        <v>38</v>
      </c>
      <c r="S376" s="158"/>
      <c r="T376" s="158"/>
      <c r="U376" s="159"/>
      <c r="V376" s="158"/>
      <c r="W376" s="466" t="str">
        <f>Spielplan!$I$4</f>
        <v>Datum</v>
      </c>
      <c r="X376" s="467"/>
      <c r="Y376" s="467"/>
      <c r="Z376" s="467"/>
      <c r="AA376" s="467"/>
      <c r="AB376" s="160"/>
      <c r="AC376" s="160"/>
      <c r="AD376" s="161"/>
      <c r="AE376" s="161"/>
      <c r="AF376" s="162"/>
      <c r="AG376" s="162"/>
      <c r="AH376" s="163"/>
      <c r="AI376" s="134"/>
    </row>
    <row r="377" spans="1:35" ht="15.75">
      <c r="A377" s="154" t="s">
        <v>39</v>
      </c>
      <c r="B377" s="155"/>
      <c r="C377" s="155"/>
      <c r="D377" s="156"/>
      <c r="E377" s="157"/>
      <c r="F377" s="465" t="str">
        <f>Spielplan!$J$15</f>
        <v>Mannschaft 4</v>
      </c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164" t="s">
        <v>40</v>
      </c>
      <c r="S377" s="164"/>
      <c r="T377" s="164"/>
      <c r="U377" s="165"/>
      <c r="V377" s="166"/>
      <c r="W377" s="477"/>
      <c r="X377" s="478"/>
      <c r="Y377" s="478"/>
      <c r="Z377" s="478"/>
      <c r="AA377" s="167" t="s">
        <v>41</v>
      </c>
      <c r="AB377" s="168"/>
      <c r="AC377" s="169"/>
      <c r="AD377" s="479"/>
      <c r="AE377" s="479"/>
      <c r="AF377" s="479"/>
      <c r="AG377" s="479"/>
      <c r="AH377" s="480"/>
      <c r="AI377" s="134"/>
    </row>
    <row r="378" spans="1:35" ht="15.75">
      <c r="A378" s="154" t="s">
        <v>42</v>
      </c>
      <c r="B378" s="155"/>
      <c r="C378" s="155"/>
      <c r="D378" s="156"/>
      <c r="E378" s="157"/>
      <c r="F378" s="465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164" t="s">
        <v>43</v>
      </c>
      <c r="S378" s="164"/>
      <c r="T378" s="164"/>
      <c r="U378" s="165"/>
      <c r="V378" s="166"/>
      <c r="W378" s="481">
        <f>Spielplan!$D$15</f>
        <v>5</v>
      </c>
      <c r="X378" s="482"/>
      <c r="Y378" s="170"/>
      <c r="Z378" s="170"/>
      <c r="AA378" s="170"/>
      <c r="AB378" s="171" t="s">
        <v>44</v>
      </c>
      <c r="AC378" s="168"/>
      <c r="AD378" s="483">
        <f>Spielplan!$E$15</f>
        <v>2</v>
      </c>
      <c r="AE378" s="482"/>
      <c r="AF378" s="170"/>
      <c r="AG378" s="170"/>
      <c r="AH378" s="172"/>
      <c r="AI378" s="134"/>
    </row>
    <row r="379" spans="1:35" ht="16.5" thickBot="1">
      <c r="A379" s="173" t="s">
        <v>45</v>
      </c>
      <c r="B379" s="174"/>
      <c r="C379" s="174"/>
      <c r="D379" s="175"/>
      <c r="E379" s="176"/>
      <c r="F379" s="484"/>
      <c r="G379" s="485"/>
      <c r="H379" s="485"/>
      <c r="I379" s="485"/>
      <c r="J379" s="485"/>
      <c r="K379" s="485"/>
      <c r="L379" s="485"/>
      <c r="M379" s="485"/>
      <c r="N379" s="485"/>
      <c r="O379" s="485"/>
      <c r="P379" s="485"/>
      <c r="Q379" s="486"/>
      <c r="R379" s="158" t="s">
        <v>46</v>
      </c>
      <c r="S379" s="177"/>
      <c r="T379" s="177"/>
      <c r="U379" s="178"/>
      <c r="V379" s="179"/>
      <c r="W379" s="487">
        <f>Spielplan!$F$15</f>
        <v>10</v>
      </c>
      <c r="X379" s="488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1"/>
      <c r="AI379" s="134"/>
    </row>
    <row r="380" spans="1:35" ht="16.5" thickTop="1" thickBot="1">
      <c r="A380" s="489" t="s">
        <v>47</v>
      </c>
      <c r="B380" s="490"/>
      <c r="C380" s="490"/>
      <c r="D380" s="490"/>
      <c r="E380" s="490"/>
      <c r="F380" s="490"/>
      <c r="G380" s="490"/>
      <c r="H380" s="490"/>
      <c r="I380" s="490"/>
      <c r="J380" s="490"/>
      <c r="K380" s="490"/>
      <c r="L380" s="490"/>
      <c r="M380" s="490"/>
      <c r="N380" s="490"/>
      <c r="O380" s="182" t="s">
        <v>48</v>
      </c>
      <c r="P380" s="183" t="s">
        <v>49</v>
      </c>
      <c r="Q380" s="184" t="s">
        <v>50</v>
      </c>
      <c r="R380" s="489" t="s">
        <v>51</v>
      </c>
      <c r="S380" s="490"/>
      <c r="T380" s="490"/>
      <c r="U380" s="490"/>
      <c r="V380" s="490"/>
      <c r="W380" s="490"/>
      <c r="X380" s="490"/>
      <c r="Y380" s="490"/>
      <c r="Z380" s="490"/>
      <c r="AA380" s="490"/>
      <c r="AB380" s="490"/>
      <c r="AC380" s="490"/>
      <c r="AD380" s="490"/>
      <c r="AE380" s="491"/>
      <c r="AF380" s="182" t="s">
        <v>48</v>
      </c>
      <c r="AG380" s="183" t="s">
        <v>49</v>
      </c>
      <c r="AH380" s="184" t="s">
        <v>50</v>
      </c>
      <c r="AI380" s="134"/>
    </row>
    <row r="381" spans="1:35" ht="21" thickBot="1">
      <c r="A381" s="492" t="str">
        <f>Spielplan!$G$15</f>
        <v>Mannschaft 7</v>
      </c>
      <c r="B381" s="493"/>
      <c r="C381" s="493"/>
      <c r="D381" s="493"/>
      <c r="E381" s="493"/>
      <c r="F381" s="493"/>
      <c r="G381" s="493"/>
      <c r="H381" s="493"/>
      <c r="I381" s="493"/>
      <c r="J381" s="493"/>
      <c r="K381" s="493"/>
      <c r="L381" s="493"/>
      <c r="M381" s="493"/>
      <c r="N381" s="493"/>
      <c r="O381" s="185"/>
      <c r="P381" s="186"/>
      <c r="Q381" s="187"/>
      <c r="R381" s="492" t="str">
        <f>Spielplan!$I$15</f>
        <v>Mannschaft 5</v>
      </c>
      <c r="S381" s="493"/>
      <c r="T381" s="493"/>
      <c r="U381" s="493"/>
      <c r="V381" s="493"/>
      <c r="W381" s="493"/>
      <c r="X381" s="493"/>
      <c r="Y381" s="493"/>
      <c r="Z381" s="493"/>
      <c r="AA381" s="493"/>
      <c r="AB381" s="493"/>
      <c r="AC381" s="493"/>
      <c r="AD381" s="493"/>
      <c r="AE381" s="494"/>
      <c r="AF381" s="185"/>
      <c r="AG381" s="186"/>
      <c r="AH381" s="187"/>
      <c r="AI381" s="134"/>
    </row>
    <row r="382" spans="1:35" ht="26.25" thickTop="1" thickBot="1">
      <c r="A382" s="188" t="s">
        <v>52</v>
      </c>
      <c r="B382" s="189" t="s">
        <v>53</v>
      </c>
      <c r="C382" s="190" t="s">
        <v>54</v>
      </c>
      <c r="D382" s="191"/>
      <c r="E382" s="192" t="s">
        <v>55</v>
      </c>
      <c r="F382" s="193"/>
      <c r="G382" s="193"/>
      <c r="H382" s="193"/>
      <c r="I382" s="193"/>
      <c r="J382" s="193"/>
      <c r="K382" s="193"/>
      <c r="L382" s="193"/>
      <c r="M382" s="193"/>
      <c r="N382" s="193"/>
      <c r="O382" s="194"/>
      <c r="P382" s="195"/>
      <c r="Q382" s="196"/>
      <c r="R382" s="188" t="s">
        <v>52</v>
      </c>
      <c r="S382" s="189" t="s">
        <v>53</v>
      </c>
      <c r="T382" s="190" t="s">
        <v>54</v>
      </c>
      <c r="U382" s="191"/>
      <c r="V382" s="192" t="s">
        <v>55</v>
      </c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4"/>
      <c r="AG382" s="195"/>
      <c r="AH382" s="196"/>
      <c r="AI382" s="134"/>
    </row>
    <row r="383" spans="1:35" ht="16.5" thickTop="1">
      <c r="A383" s="207"/>
      <c r="B383" s="208"/>
      <c r="C383" s="209"/>
      <c r="D383" s="210"/>
      <c r="E383" s="495"/>
      <c r="F383" s="496"/>
      <c r="G383" s="496"/>
      <c r="H383" s="496"/>
      <c r="I383" s="496"/>
      <c r="J383" s="496"/>
      <c r="K383" s="496"/>
      <c r="L383" s="496"/>
      <c r="M383" s="496"/>
      <c r="N383" s="497"/>
      <c r="O383" s="211"/>
      <c r="P383" s="212"/>
      <c r="Q383" s="213"/>
      <c r="R383" s="207"/>
      <c r="S383" s="214"/>
      <c r="T383" s="209"/>
      <c r="U383" s="210"/>
      <c r="V383" s="495"/>
      <c r="W383" s="496"/>
      <c r="X383" s="496"/>
      <c r="Y383" s="496"/>
      <c r="Z383" s="496"/>
      <c r="AA383" s="496"/>
      <c r="AB383" s="496"/>
      <c r="AC383" s="496"/>
      <c r="AD383" s="496"/>
      <c r="AE383" s="497"/>
      <c r="AF383" s="211"/>
      <c r="AG383" s="212"/>
      <c r="AH383" s="213"/>
      <c r="AI383" s="134"/>
    </row>
    <row r="384" spans="1:35" ht="15.75">
      <c r="A384" s="215"/>
      <c r="B384" s="208"/>
      <c r="C384" s="216"/>
      <c r="D384" s="165"/>
      <c r="E384" s="498"/>
      <c r="F384" s="499"/>
      <c r="G384" s="499"/>
      <c r="H384" s="499"/>
      <c r="I384" s="499"/>
      <c r="J384" s="499"/>
      <c r="K384" s="499"/>
      <c r="L384" s="499"/>
      <c r="M384" s="499"/>
      <c r="N384" s="500"/>
      <c r="O384" s="217"/>
      <c r="P384" s="218"/>
      <c r="Q384" s="219"/>
      <c r="R384" s="215"/>
      <c r="S384" s="208"/>
      <c r="T384" s="216"/>
      <c r="U384" s="165"/>
      <c r="V384" s="498"/>
      <c r="W384" s="499"/>
      <c r="X384" s="499"/>
      <c r="Y384" s="499"/>
      <c r="Z384" s="499"/>
      <c r="AA384" s="499"/>
      <c r="AB384" s="499"/>
      <c r="AC384" s="499"/>
      <c r="AD384" s="499"/>
      <c r="AE384" s="500"/>
      <c r="AF384" s="217"/>
      <c r="AG384" s="218"/>
      <c r="AH384" s="219"/>
      <c r="AI384" s="134"/>
    </row>
    <row r="385" spans="1:35" ht="18">
      <c r="A385" s="215"/>
      <c r="B385" s="208"/>
      <c r="C385" s="220"/>
      <c r="D385" s="165"/>
      <c r="E385" s="498"/>
      <c r="F385" s="499"/>
      <c r="G385" s="499"/>
      <c r="H385" s="499"/>
      <c r="I385" s="499"/>
      <c r="J385" s="499"/>
      <c r="K385" s="499"/>
      <c r="L385" s="499"/>
      <c r="M385" s="499"/>
      <c r="N385" s="500"/>
      <c r="O385" s="217"/>
      <c r="P385" s="221"/>
      <c r="Q385" s="219"/>
      <c r="R385" s="215"/>
      <c r="S385" s="208"/>
      <c r="T385" s="220"/>
      <c r="U385" s="165"/>
      <c r="V385" s="498"/>
      <c r="W385" s="499"/>
      <c r="X385" s="499"/>
      <c r="Y385" s="499"/>
      <c r="Z385" s="499"/>
      <c r="AA385" s="499"/>
      <c r="AB385" s="499"/>
      <c r="AC385" s="499"/>
      <c r="AD385" s="499"/>
      <c r="AE385" s="500"/>
      <c r="AF385" s="217"/>
      <c r="AG385" s="221"/>
      <c r="AH385" s="219"/>
      <c r="AI385" s="134"/>
    </row>
    <row r="386" spans="1:35" ht="18">
      <c r="A386" s="215"/>
      <c r="B386" s="208"/>
      <c r="C386" s="222"/>
      <c r="D386" s="165"/>
      <c r="E386" s="498"/>
      <c r="F386" s="499"/>
      <c r="G386" s="499"/>
      <c r="H386" s="499"/>
      <c r="I386" s="499"/>
      <c r="J386" s="499"/>
      <c r="K386" s="499"/>
      <c r="L386" s="499"/>
      <c r="M386" s="499"/>
      <c r="N386" s="500"/>
      <c r="O386" s="217"/>
      <c r="P386" s="221"/>
      <c r="Q386" s="219"/>
      <c r="R386" s="215"/>
      <c r="S386" s="208"/>
      <c r="T386" s="222"/>
      <c r="U386" s="165"/>
      <c r="V386" s="498"/>
      <c r="W386" s="499"/>
      <c r="X386" s="499"/>
      <c r="Y386" s="499"/>
      <c r="Z386" s="499"/>
      <c r="AA386" s="499"/>
      <c r="AB386" s="499"/>
      <c r="AC386" s="499"/>
      <c r="AD386" s="499"/>
      <c r="AE386" s="500"/>
      <c r="AF386" s="217"/>
      <c r="AG386" s="221"/>
      <c r="AH386" s="219"/>
      <c r="AI386" s="134"/>
    </row>
    <row r="387" spans="1:35" ht="18">
      <c r="A387" s="215"/>
      <c r="B387" s="208"/>
      <c r="C387" s="223"/>
      <c r="D387" s="165"/>
      <c r="E387" s="498"/>
      <c r="F387" s="499"/>
      <c r="G387" s="499"/>
      <c r="H387" s="499"/>
      <c r="I387" s="499"/>
      <c r="J387" s="499"/>
      <c r="K387" s="499"/>
      <c r="L387" s="499"/>
      <c r="M387" s="499"/>
      <c r="N387" s="500"/>
      <c r="O387" s="217"/>
      <c r="P387" s="224"/>
      <c r="Q387" s="219"/>
      <c r="R387" s="215"/>
      <c r="S387" s="208"/>
      <c r="T387" s="223"/>
      <c r="U387" s="165"/>
      <c r="V387" s="498"/>
      <c r="W387" s="499"/>
      <c r="X387" s="499"/>
      <c r="Y387" s="499"/>
      <c r="Z387" s="499"/>
      <c r="AA387" s="499"/>
      <c r="AB387" s="499"/>
      <c r="AC387" s="499"/>
      <c r="AD387" s="499"/>
      <c r="AE387" s="500"/>
      <c r="AF387" s="217"/>
      <c r="AG387" s="224"/>
      <c r="AH387" s="219"/>
      <c r="AI387" s="134"/>
    </row>
    <row r="388" spans="1:35" ht="18">
      <c r="A388" s="215"/>
      <c r="B388" s="208"/>
      <c r="C388" s="222"/>
      <c r="D388" s="165"/>
      <c r="E388" s="498"/>
      <c r="F388" s="499"/>
      <c r="G388" s="499"/>
      <c r="H388" s="499"/>
      <c r="I388" s="499"/>
      <c r="J388" s="499"/>
      <c r="K388" s="499"/>
      <c r="L388" s="499"/>
      <c r="M388" s="499"/>
      <c r="N388" s="500"/>
      <c r="O388" s="217"/>
      <c r="P388" s="221"/>
      <c r="Q388" s="219"/>
      <c r="R388" s="215"/>
      <c r="S388" s="208"/>
      <c r="T388" s="222"/>
      <c r="U388" s="165"/>
      <c r="V388" s="498"/>
      <c r="W388" s="499"/>
      <c r="X388" s="499"/>
      <c r="Y388" s="499"/>
      <c r="Z388" s="499"/>
      <c r="AA388" s="499"/>
      <c r="AB388" s="499"/>
      <c r="AC388" s="499"/>
      <c r="AD388" s="499"/>
      <c r="AE388" s="500"/>
      <c r="AF388" s="217"/>
      <c r="AG388" s="221"/>
      <c r="AH388" s="219"/>
      <c r="AI388" s="134"/>
    </row>
    <row r="389" spans="1:35" ht="18">
      <c r="A389" s="215"/>
      <c r="B389" s="208"/>
      <c r="C389" s="222"/>
      <c r="D389" s="165"/>
      <c r="E389" s="498"/>
      <c r="F389" s="499"/>
      <c r="G389" s="499"/>
      <c r="H389" s="499"/>
      <c r="I389" s="499"/>
      <c r="J389" s="499"/>
      <c r="K389" s="499"/>
      <c r="L389" s="499"/>
      <c r="M389" s="499"/>
      <c r="N389" s="500"/>
      <c r="O389" s="217"/>
      <c r="P389" s="221"/>
      <c r="Q389" s="219"/>
      <c r="R389" s="215"/>
      <c r="S389" s="208"/>
      <c r="T389" s="222"/>
      <c r="U389" s="165"/>
      <c r="V389" s="498"/>
      <c r="W389" s="499"/>
      <c r="X389" s="499"/>
      <c r="Y389" s="499"/>
      <c r="Z389" s="499"/>
      <c r="AA389" s="499"/>
      <c r="AB389" s="499"/>
      <c r="AC389" s="499"/>
      <c r="AD389" s="499"/>
      <c r="AE389" s="500"/>
      <c r="AF389" s="217"/>
      <c r="AG389" s="221"/>
      <c r="AH389" s="219"/>
      <c r="AI389" s="134"/>
    </row>
    <row r="390" spans="1:35" ht="18">
      <c r="A390" s="215"/>
      <c r="B390" s="208"/>
      <c r="C390" s="222"/>
      <c r="D390" s="165"/>
      <c r="E390" s="498"/>
      <c r="F390" s="499"/>
      <c r="G390" s="499"/>
      <c r="H390" s="499"/>
      <c r="I390" s="499"/>
      <c r="J390" s="499"/>
      <c r="K390" s="499"/>
      <c r="L390" s="499"/>
      <c r="M390" s="499"/>
      <c r="N390" s="500"/>
      <c r="O390" s="217"/>
      <c r="P390" s="221"/>
      <c r="Q390" s="219"/>
      <c r="R390" s="215"/>
      <c r="S390" s="208"/>
      <c r="T390" s="222"/>
      <c r="U390" s="165"/>
      <c r="V390" s="498"/>
      <c r="W390" s="499"/>
      <c r="X390" s="499"/>
      <c r="Y390" s="499"/>
      <c r="Z390" s="499"/>
      <c r="AA390" s="499"/>
      <c r="AB390" s="499"/>
      <c r="AC390" s="499"/>
      <c r="AD390" s="499"/>
      <c r="AE390" s="500"/>
      <c r="AF390" s="217"/>
      <c r="AG390" s="221"/>
      <c r="AH390" s="219"/>
      <c r="AI390" s="134"/>
    </row>
    <row r="391" spans="1:35" ht="18">
      <c r="A391" s="215"/>
      <c r="B391" s="208"/>
      <c r="C391" s="222"/>
      <c r="D391" s="165"/>
      <c r="E391" s="498"/>
      <c r="F391" s="499"/>
      <c r="G391" s="499"/>
      <c r="H391" s="499"/>
      <c r="I391" s="499"/>
      <c r="J391" s="499"/>
      <c r="K391" s="499"/>
      <c r="L391" s="499"/>
      <c r="M391" s="499"/>
      <c r="N391" s="500"/>
      <c r="O391" s="217"/>
      <c r="P391" s="225"/>
      <c r="Q391" s="226"/>
      <c r="R391" s="215"/>
      <c r="S391" s="208"/>
      <c r="T391" s="222"/>
      <c r="U391" s="165"/>
      <c r="V391" s="498"/>
      <c r="W391" s="499"/>
      <c r="X391" s="499"/>
      <c r="Y391" s="499"/>
      <c r="Z391" s="499"/>
      <c r="AA391" s="499"/>
      <c r="AB391" s="499"/>
      <c r="AC391" s="499"/>
      <c r="AD391" s="499"/>
      <c r="AE391" s="500"/>
      <c r="AF391" s="217"/>
      <c r="AG391" s="225"/>
      <c r="AH391" s="226"/>
      <c r="AI391" s="134"/>
    </row>
    <row r="392" spans="1:35" ht="16.5" thickBot="1">
      <c r="A392" s="227"/>
      <c r="B392" s="228"/>
      <c r="C392" s="229"/>
      <c r="D392" s="178"/>
      <c r="E392" s="501"/>
      <c r="F392" s="502"/>
      <c r="G392" s="502"/>
      <c r="H392" s="502"/>
      <c r="I392" s="502"/>
      <c r="J392" s="502"/>
      <c r="K392" s="502"/>
      <c r="L392" s="502"/>
      <c r="M392" s="502"/>
      <c r="N392" s="503"/>
      <c r="O392" s="230"/>
      <c r="P392" s="231"/>
      <c r="Q392" s="232"/>
      <c r="R392" s="227"/>
      <c r="S392" s="228"/>
      <c r="T392" s="229"/>
      <c r="U392" s="178"/>
      <c r="V392" s="501"/>
      <c r="W392" s="502"/>
      <c r="X392" s="502"/>
      <c r="Y392" s="502"/>
      <c r="Z392" s="502"/>
      <c r="AA392" s="502"/>
      <c r="AB392" s="502"/>
      <c r="AC392" s="502"/>
      <c r="AD392" s="502"/>
      <c r="AE392" s="503"/>
      <c r="AF392" s="230"/>
      <c r="AG392" s="231"/>
      <c r="AH392" s="232"/>
      <c r="AI392" s="134"/>
    </row>
    <row r="393" spans="1:35" ht="13.5" thickTop="1">
      <c r="A393" s="233" t="s">
        <v>56</v>
      </c>
      <c r="B393" s="234"/>
      <c r="C393" s="235"/>
      <c r="D393" s="148">
        <f>D392+1</f>
        <v>1</v>
      </c>
      <c r="E393" s="495"/>
      <c r="F393" s="496"/>
      <c r="G393" s="496"/>
      <c r="H393" s="496"/>
      <c r="I393" s="496"/>
      <c r="J393" s="496"/>
      <c r="K393" s="496"/>
      <c r="L393" s="496"/>
      <c r="M393" s="496"/>
      <c r="N393" s="497"/>
      <c r="O393" s="211"/>
      <c r="P393" s="236"/>
      <c r="Q393" s="237"/>
      <c r="R393" s="233" t="s">
        <v>56</v>
      </c>
      <c r="S393" s="234"/>
      <c r="T393" s="235"/>
      <c r="U393" s="148">
        <f>U392+1</f>
        <v>1</v>
      </c>
      <c r="V393" s="495"/>
      <c r="W393" s="496"/>
      <c r="X393" s="496"/>
      <c r="Y393" s="496"/>
      <c r="Z393" s="496"/>
      <c r="AA393" s="496"/>
      <c r="AB393" s="496"/>
      <c r="AC393" s="496"/>
      <c r="AD393" s="496"/>
      <c r="AE393" s="497"/>
      <c r="AF393" s="211"/>
      <c r="AG393" s="236"/>
      <c r="AH393" s="237"/>
      <c r="AI393" s="134"/>
    </row>
    <row r="394" spans="1:35" ht="13.5" thickBot="1">
      <c r="A394" s="238" t="s">
        <v>57</v>
      </c>
      <c r="B394" s="239"/>
      <c r="C394" s="240"/>
      <c r="D394" s="175">
        <f>D393+1</f>
        <v>2</v>
      </c>
      <c r="E394" s="504"/>
      <c r="F394" s="505"/>
      <c r="G394" s="505"/>
      <c r="H394" s="505"/>
      <c r="I394" s="505"/>
      <c r="J394" s="505"/>
      <c r="K394" s="505"/>
      <c r="L394" s="505"/>
      <c r="M394" s="505"/>
      <c r="N394" s="506"/>
      <c r="O394" s="241"/>
      <c r="P394" s="242"/>
      <c r="Q394" s="243"/>
      <c r="R394" s="238" t="s">
        <v>57</v>
      </c>
      <c r="S394" s="239"/>
      <c r="T394" s="240"/>
      <c r="U394" s="175">
        <f>U393+1</f>
        <v>2</v>
      </c>
      <c r="V394" s="504"/>
      <c r="W394" s="505"/>
      <c r="X394" s="505"/>
      <c r="Y394" s="505"/>
      <c r="Z394" s="505"/>
      <c r="AA394" s="505"/>
      <c r="AB394" s="505"/>
      <c r="AC394" s="505"/>
      <c r="AD394" s="505"/>
      <c r="AE394" s="506"/>
      <c r="AF394" s="241"/>
      <c r="AG394" s="242"/>
      <c r="AH394" s="243"/>
      <c r="AI394" s="134"/>
    </row>
    <row r="395" spans="1:35" ht="22.5" customHeight="1" thickTop="1" thickBot="1">
      <c r="A395" s="305" t="s">
        <v>58</v>
      </c>
      <c r="B395" s="244"/>
      <c r="C395" s="306"/>
      <c r="D395" s="307"/>
      <c r="E395" s="306"/>
      <c r="F395" s="306"/>
      <c r="G395" s="245"/>
      <c r="H395" s="308" t="s">
        <v>59</v>
      </c>
      <c r="I395" s="246"/>
      <c r="J395" s="308" t="s">
        <v>16</v>
      </c>
      <c r="K395" s="310"/>
      <c r="L395" s="507" t="s">
        <v>60</v>
      </c>
      <c r="M395" s="508"/>
      <c r="N395" s="508"/>
      <c r="O395" s="308" t="s">
        <v>15</v>
      </c>
      <c r="P395" s="309"/>
      <c r="Q395" s="311" t="s">
        <v>16</v>
      </c>
      <c r="R395" s="312"/>
      <c r="S395" s="509" t="s">
        <v>61</v>
      </c>
      <c r="T395" s="510"/>
      <c r="U395" s="510"/>
      <c r="V395" s="510"/>
      <c r="W395" s="510"/>
      <c r="X395" s="510"/>
      <c r="Y395" s="510"/>
      <c r="Z395" s="510"/>
      <c r="AA395" s="510"/>
      <c r="AB395" s="510"/>
      <c r="AC395" s="510"/>
      <c r="AD395" s="510"/>
      <c r="AE395" s="510"/>
      <c r="AF395" s="510"/>
      <c r="AG395" s="510"/>
      <c r="AH395" s="511"/>
      <c r="AI395" s="134"/>
    </row>
    <row r="396" spans="1:35" ht="13.5" thickBot="1">
      <c r="A396" s="322"/>
      <c r="B396" s="333" t="s">
        <v>80</v>
      </c>
      <c r="C396" s="323"/>
      <c r="D396" s="324"/>
      <c r="E396" s="323"/>
      <c r="F396" s="323"/>
      <c r="G396" s="325"/>
      <c r="H396" s="326"/>
      <c r="I396" s="327"/>
      <c r="J396" s="326"/>
      <c r="K396" s="328"/>
      <c r="L396" s="329"/>
      <c r="M396" s="329"/>
      <c r="N396" s="329"/>
      <c r="O396" s="326"/>
      <c r="P396" s="328"/>
      <c r="Q396" s="326"/>
      <c r="R396" s="330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2"/>
      <c r="AI396" s="134"/>
    </row>
    <row r="397" spans="1:35" ht="15">
      <c r="A397" s="512" t="s">
        <v>62</v>
      </c>
      <c r="B397" s="313"/>
      <c r="C397" s="314" t="s">
        <v>15</v>
      </c>
      <c r="D397" s="161"/>
      <c r="E397" s="315"/>
      <c r="F397" s="316"/>
      <c r="G397" s="316"/>
      <c r="H397" s="316"/>
      <c r="I397" s="317"/>
      <c r="J397" s="318"/>
      <c r="K397" s="316"/>
      <c r="L397" s="316"/>
      <c r="M397" s="316"/>
      <c r="N397" s="317"/>
      <c r="O397" s="318"/>
      <c r="P397" s="316"/>
      <c r="Q397" s="316"/>
      <c r="R397" s="316"/>
      <c r="S397" s="317"/>
      <c r="T397" s="318"/>
      <c r="U397" s="319"/>
      <c r="V397" s="316"/>
      <c r="W397" s="316"/>
      <c r="X397" s="316"/>
      <c r="Y397" s="320"/>
      <c r="Z397" s="318"/>
      <c r="AA397" s="316"/>
      <c r="AB397" s="316"/>
      <c r="AC397" s="316"/>
      <c r="AD397" s="317"/>
      <c r="AE397" s="318"/>
      <c r="AF397" s="316"/>
      <c r="AG397" s="316"/>
      <c r="AH397" s="321"/>
    </row>
    <row r="398" spans="1:35" ht="15.75" thickBot="1">
      <c r="A398" s="513"/>
      <c r="B398" s="258"/>
      <c r="C398" s="259" t="s">
        <v>16</v>
      </c>
      <c r="D398" s="260"/>
      <c r="E398" s="261"/>
      <c r="F398" s="262"/>
      <c r="G398" s="262"/>
      <c r="H398" s="262"/>
      <c r="I398" s="263"/>
      <c r="J398" s="264"/>
      <c r="K398" s="262"/>
      <c r="L398" s="262"/>
      <c r="M398" s="262"/>
      <c r="N398" s="263"/>
      <c r="O398" s="264"/>
      <c r="P398" s="262"/>
      <c r="Q398" s="262"/>
      <c r="R398" s="262"/>
      <c r="S398" s="263"/>
      <c r="T398" s="264"/>
      <c r="U398" s="265"/>
      <c r="V398" s="262"/>
      <c r="W398" s="262"/>
      <c r="X398" s="262"/>
      <c r="Y398" s="266"/>
      <c r="Z398" s="264"/>
      <c r="AA398" s="262"/>
      <c r="AB398" s="262"/>
      <c r="AC398" s="262"/>
      <c r="AD398" s="263"/>
      <c r="AE398" s="264"/>
      <c r="AF398" s="262"/>
      <c r="AG398" s="262"/>
      <c r="AH398" s="267"/>
    </row>
    <row r="399" spans="1:35" ht="15">
      <c r="A399" s="514" t="s">
        <v>63</v>
      </c>
      <c r="B399" s="247"/>
      <c r="C399" s="248" t="s">
        <v>15</v>
      </c>
      <c r="D399" s="249"/>
      <c r="E399" s="250"/>
      <c r="F399" s="251"/>
      <c r="G399" s="251"/>
      <c r="H399" s="251"/>
      <c r="I399" s="252"/>
      <c r="J399" s="253"/>
      <c r="K399" s="251"/>
      <c r="L399" s="251"/>
      <c r="M399" s="251"/>
      <c r="N399" s="252"/>
      <c r="O399" s="253"/>
      <c r="P399" s="251"/>
      <c r="Q399" s="251"/>
      <c r="R399" s="251"/>
      <c r="S399" s="252"/>
      <c r="T399" s="253"/>
      <c r="U399" s="254"/>
      <c r="V399" s="251"/>
      <c r="W399" s="251"/>
      <c r="X399" s="251"/>
      <c r="Y399" s="255"/>
      <c r="Z399" s="253"/>
      <c r="AA399" s="251"/>
      <c r="AB399" s="251"/>
      <c r="AC399" s="251"/>
      <c r="AD399" s="252"/>
      <c r="AE399" s="253"/>
      <c r="AF399" s="251"/>
      <c r="AG399" s="251"/>
      <c r="AH399" s="256"/>
    </row>
    <row r="400" spans="1:35" ht="15.75" thickBot="1">
      <c r="A400" s="513"/>
      <c r="B400" s="258"/>
      <c r="C400" s="259" t="s">
        <v>16</v>
      </c>
      <c r="D400" s="260"/>
      <c r="E400" s="261"/>
      <c r="F400" s="262"/>
      <c r="G400" s="262"/>
      <c r="H400" s="262"/>
      <c r="I400" s="263"/>
      <c r="J400" s="264"/>
      <c r="K400" s="262"/>
      <c r="L400" s="262"/>
      <c r="M400" s="262"/>
      <c r="N400" s="263"/>
      <c r="O400" s="264"/>
      <c r="P400" s="262"/>
      <c r="Q400" s="262"/>
      <c r="R400" s="262"/>
      <c r="S400" s="263"/>
      <c r="T400" s="264"/>
      <c r="U400" s="265"/>
      <c r="V400" s="262"/>
      <c r="W400" s="262"/>
      <c r="X400" s="262"/>
      <c r="Y400" s="266"/>
      <c r="Z400" s="264"/>
      <c r="AA400" s="262"/>
      <c r="AB400" s="262"/>
      <c r="AC400" s="262"/>
      <c r="AD400" s="263"/>
      <c r="AE400" s="264"/>
      <c r="AF400" s="262"/>
      <c r="AG400" s="262"/>
      <c r="AH400" s="267"/>
    </row>
    <row r="401" spans="1:34" ht="15">
      <c r="A401" s="514" t="s">
        <v>64</v>
      </c>
      <c r="B401" s="247"/>
      <c r="C401" s="248" t="s">
        <v>15</v>
      </c>
      <c r="D401" s="249"/>
      <c r="E401" s="250"/>
      <c r="F401" s="251"/>
      <c r="G401" s="251"/>
      <c r="H401" s="251"/>
      <c r="I401" s="252"/>
      <c r="J401" s="253"/>
      <c r="K401" s="251"/>
      <c r="L401" s="251"/>
      <c r="M401" s="251"/>
      <c r="N401" s="252"/>
      <c r="O401" s="253"/>
      <c r="P401" s="251"/>
      <c r="Q401" s="251"/>
      <c r="R401" s="251"/>
      <c r="S401" s="252"/>
      <c r="T401" s="253"/>
      <c r="U401" s="254"/>
      <c r="V401" s="251"/>
      <c r="W401" s="251"/>
      <c r="X401" s="251"/>
      <c r="Y401" s="255"/>
      <c r="Z401" s="253"/>
      <c r="AA401" s="251"/>
      <c r="AB401" s="251"/>
      <c r="AC401" s="251"/>
      <c r="AD401" s="252"/>
      <c r="AE401" s="253"/>
      <c r="AF401" s="251"/>
      <c r="AG401" s="251"/>
      <c r="AH401" s="256"/>
    </row>
    <row r="402" spans="1:34" ht="15.75" thickBot="1">
      <c r="A402" s="513"/>
      <c r="B402" s="258"/>
      <c r="C402" s="268" t="s">
        <v>16</v>
      </c>
      <c r="D402" s="177"/>
      <c r="E402" s="269"/>
      <c r="F402" s="270"/>
      <c r="G402" s="270"/>
      <c r="H402" s="270"/>
      <c r="I402" s="271"/>
      <c r="J402" s="272"/>
      <c r="K402" s="270"/>
      <c r="L402" s="270"/>
      <c r="M402" s="270"/>
      <c r="N402" s="271"/>
      <c r="O402" s="272"/>
      <c r="P402" s="270"/>
      <c r="Q402" s="270"/>
      <c r="R402" s="270"/>
      <c r="S402" s="271"/>
      <c r="T402" s="272"/>
      <c r="U402" s="273"/>
      <c r="V402" s="270"/>
      <c r="W402" s="270"/>
      <c r="X402" s="270"/>
      <c r="Y402" s="274"/>
      <c r="Z402" s="272"/>
      <c r="AA402" s="270"/>
      <c r="AB402" s="270"/>
      <c r="AC402" s="270"/>
      <c r="AD402" s="271"/>
      <c r="AE402" s="272"/>
      <c r="AF402" s="270"/>
      <c r="AG402" s="270"/>
      <c r="AH402" s="275"/>
    </row>
    <row r="403" spans="1:34">
      <c r="A403" s="276"/>
      <c r="B403" s="515"/>
      <c r="C403" s="277"/>
      <c r="D403" s="249"/>
      <c r="E403" s="249"/>
      <c r="F403" s="249"/>
      <c r="G403" s="249"/>
      <c r="H403" s="278"/>
      <c r="I403" s="517" t="s">
        <v>62</v>
      </c>
      <c r="J403" s="518"/>
      <c r="K403" s="518"/>
      <c r="L403" s="518"/>
      <c r="M403" s="519"/>
      <c r="N403" s="517" t="s">
        <v>63</v>
      </c>
      <c r="O403" s="518"/>
      <c r="P403" s="518"/>
      <c r="Q403" s="518"/>
      <c r="R403" s="519"/>
      <c r="S403" s="517" t="s">
        <v>64</v>
      </c>
      <c r="T403" s="518"/>
      <c r="U403" s="518"/>
      <c r="V403" s="518"/>
      <c r="W403" s="518"/>
      <c r="X403" s="519"/>
      <c r="Y403" s="517" t="s">
        <v>13</v>
      </c>
      <c r="Z403" s="518"/>
      <c r="AA403" s="518"/>
      <c r="AB403" s="518"/>
      <c r="AC403" s="519"/>
      <c r="AD403" s="517" t="s">
        <v>31</v>
      </c>
      <c r="AE403" s="518"/>
      <c r="AF403" s="518"/>
      <c r="AG403" s="518"/>
      <c r="AH403" s="520"/>
    </row>
    <row r="404" spans="1:34" ht="18.75" thickBot="1">
      <c r="A404" s="279"/>
      <c r="B404" s="516"/>
      <c r="C404" s="521" t="s">
        <v>65</v>
      </c>
      <c r="D404" s="522"/>
      <c r="E404" s="522"/>
      <c r="F404" s="522"/>
      <c r="G404" s="522"/>
      <c r="H404" s="523"/>
      <c r="I404" s="524"/>
      <c r="J404" s="525"/>
      <c r="K404" s="280" t="s">
        <v>66</v>
      </c>
      <c r="L404" s="525"/>
      <c r="M404" s="526"/>
      <c r="N404" s="524"/>
      <c r="O404" s="525"/>
      <c r="P404" s="280" t="s">
        <v>66</v>
      </c>
      <c r="Q404" s="525"/>
      <c r="R404" s="526"/>
      <c r="S404" s="524"/>
      <c r="T404" s="525"/>
      <c r="U404" s="281"/>
      <c r="V404" s="280" t="s">
        <v>66</v>
      </c>
      <c r="W404" s="525"/>
      <c r="X404" s="526"/>
      <c r="Y404" s="524"/>
      <c r="Z404" s="525"/>
      <c r="AA404" s="280" t="s">
        <v>66</v>
      </c>
      <c r="AB404" s="525"/>
      <c r="AC404" s="526"/>
      <c r="AD404" s="524"/>
      <c r="AE404" s="525"/>
      <c r="AF404" s="280" t="s">
        <v>66</v>
      </c>
      <c r="AG404" s="525"/>
      <c r="AH404" s="527"/>
    </row>
    <row r="405" spans="1:34">
      <c r="A405" s="279"/>
      <c r="B405" s="516"/>
      <c r="C405" s="528" t="s">
        <v>67</v>
      </c>
      <c r="D405" s="528"/>
      <c r="E405" s="528"/>
      <c r="F405" s="528"/>
      <c r="G405" s="528"/>
      <c r="H405" s="528"/>
      <c r="I405" s="530"/>
      <c r="J405" s="531"/>
      <c r="K405" s="531"/>
      <c r="L405" s="531"/>
      <c r="M405" s="531"/>
      <c r="N405" s="531"/>
      <c r="O405" s="531"/>
      <c r="P405" s="531"/>
      <c r="Q405" s="531"/>
      <c r="R405" s="531"/>
      <c r="S405" s="531"/>
      <c r="T405" s="531"/>
      <c r="U405" s="531"/>
      <c r="V405" s="531"/>
      <c r="W405" s="531"/>
      <c r="X405" s="532"/>
      <c r="Y405" s="517" t="s">
        <v>12</v>
      </c>
      <c r="Z405" s="518"/>
      <c r="AA405" s="518"/>
      <c r="AB405" s="518"/>
      <c r="AC405" s="519"/>
      <c r="AD405" s="517" t="s">
        <v>68</v>
      </c>
      <c r="AE405" s="518"/>
      <c r="AF405" s="518"/>
      <c r="AG405" s="518"/>
      <c r="AH405" s="520"/>
    </row>
    <row r="406" spans="1:34" ht="18.75" thickBot="1">
      <c r="A406" s="282"/>
      <c r="B406" s="516"/>
      <c r="C406" s="529"/>
      <c r="D406" s="529"/>
      <c r="E406" s="529"/>
      <c r="F406" s="529"/>
      <c r="G406" s="529"/>
      <c r="H406" s="529"/>
      <c r="I406" s="533"/>
      <c r="J406" s="534"/>
      <c r="K406" s="534"/>
      <c r="L406" s="534"/>
      <c r="M406" s="534"/>
      <c r="N406" s="534"/>
      <c r="O406" s="534"/>
      <c r="P406" s="534"/>
      <c r="Q406" s="534"/>
      <c r="R406" s="534"/>
      <c r="S406" s="534"/>
      <c r="T406" s="534"/>
      <c r="U406" s="534"/>
      <c r="V406" s="534"/>
      <c r="W406" s="534"/>
      <c r="X406" s="535"/>
      <c r="Y406" s="536"/>
      <c r="Z406" s="537"/>
      <c r="AA406" s="283" t="s">
        <v>66</v>
      </c>
      <c r="AB406" s="537"/>
      <c r="AC406" s="538"/>
      <c r="AD406" s="539"/>
      <c r="AE406" s="537"/>
      <c r="AF406" s="537"/>
      <c r="AG406" s="540" t="s">
        <v>41</v>
      </c>
      <c r="AH406" s="541"/>
    </row>
    <row r="407" spans="1:34" ht="14.25" thickTop="1" thickBot="1">
      <c r="A407" s="542" t="s">
        <v>69</v>
      </c>
      <c r="B407" s="543"/>
      <c r="C407" s="543"/>
      <c r="D407" s="543"/>
      <c r="E407" s="543"/>
      <c r="F407" s="543"/>
      <c r="G407" s="543"/>
      <c r="H407" s="543"/>
      <c r="I407" s="543"/>
      <c r="J407" s="543"/>
      <c r="K407" s="543"/>
      <c r="L407" s="543"/>
      <c r="M407" s="543"/>
      <c r="N407" s="543"/>
      <c r="O407" s="543"/>
      <c r="P407" s="543"/>
      <c r="Q407" s="543"/>
      <c r="R407" s="543"/>
      <c r="S407" s="543"/>
      <c r="T407" s="543"/>
      <c r="U407" s="543"/>
      <c r="V407" s="543"/>
      <c r="W407" s="543"/>
      <c r="X407" s="543"/>
      <c r="Y407" s="543"/>
      <c r="Z407" s="543"/>
      <c r="AA407" s="543"/>
      <c r="AB407" s="543"/>
      <c r="AC407" s="543"/>
      <c r="AD407" s="543"/>
      <c r="AE407" s="543"/>
      <c r="AF407" s="543"/>
      <c r="AG407" s="543"/>
      <c r="AH407" s="544"/>
    </row>
    <row r="408" spans="1:34" ht="24" thickBot="1">
      <c r="A408" s="284" t="s">
        <v>70</v>
      </c>
      <c r="B408" s="285"/>
      <c r="C408" s="285"/>
      <c r="D408" s="286"/>
      <c r="E408" s="285"/>
      <c r="F408" s="285"/>
      <c r="G408" s="287"/>
      <c r="H408" s="285"/>
      <c r="I408" s="285"/>
      <c r="J408" s="285"/>
      <c r="K408" s="285"/>
      <c r="L408" s="285"/>
      <c r="M408" s="285"/>
      <c r="N408" s="285"/>
      <c r="O408" s="285"/>
      <c r="P408" s="285"/>
      <c r="Q408" s="288"/>
      <c r="R408" s="289" t="s">
        <v>71</v>
      </c>
      <c r="S408" s="285"/>
      <c r="T408" s="285"/>
      <c r="U408" s="286"/>
      <c r="V408" s="285"/>
      <c r="W408" s="290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2"/>
    </row>
    <row r="409" spans="1:34" ht="22.5" thickBot="1">
      <c r="A409" s="284" t="s">
        <v>42</v>
      </c>
      <c r="B409" s="285"/>
      <c r="C409" s="285"/>
      <c r="D409" s="286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8"/>
      <c r="R409" s="293" t="s">
        <v>72</v>
      </c>
      <c r="S409" s="285"/>
      <c r="T409" s="285"/>
      <c r="U409" s="286"/>
      <c r="V409" s="285"/>
      <c r="W409" s="294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95"/>
    </row>
    <row r="410" spans="1:34" ht="13.5" thickBot="1">
      <c r="A410" s="296" t="s">
        <v>73</v>
      </c>
      <c r="B410" s="297"/>
      <c r="C410" s="297"/>
      <c r="D410" s="298"/>
      <c r="E410" s="297"/>
      <c r="F410" s="297"/>
      <c r="G410" s="297"/>
      <c r="H410" s="297"/>
      <c r="I410" s="297"/>
      <c r="J410" s="299" t="s">
        <v>74</v>
      </c>
      <c r="K410" s="300"/>
      <c r="L410" s="300"/>
      <c r="M410" s="300"/>
      <c r="N410" s="301"/>
      <c r="O410" s="297"/>
      <c r="P410" s="299" t="s">
        <v>75</v>
      </c>
      <c r="Q410" s="300"/>
      <c r="R410" s="300"/>
      <c r="S410" s="300"/>
      <c r="T410" s="301"/>
      <c r="U410" s="298"/>
      <c r="V410" s="297"/>
      <c r="W410" s="299" t="s">
        <v>76</v>
      </c>
      <c r="X410" s="300"/>
      <c r="Y410" s="300"/>
      <c r="Z410" s="300"/>
      <c r="AA410" s="300"/>
      <c r="AB410" s="301"/>
      <c r="AC410" s="297"/>
      <c r="AD410" s="299" t="s">
        <v>77</v>
      </c>
      <c r="AE410" s="300"/>
      <c r="AF410" s="300"/>
      <c r="AG410" s="301"/>
      <c r="AH410" s="302"/>
    </row>
    <row r="411" spans="1:34" ht="13.5" thickTop="1"/>
  </sheetData>
  <mergeCells count="750">
    <mergeCell ref="A407:AH407"/>
    <mergeCell ref="AD404:AE404"/>
    <mergeCell ref="AG404:AH404"/>
    <mergeCell ref="C405:H406"/>
    <mergeCell ref="I405:X406"/>
    <mergeCell ref="Y405:AC405"/>
    <mergeCell ref="AD405:AH405"/>
    <mergeCell ref="Y406:Z406"/>
    <mergeCell ref="AB406:AC406"/>
    <mergeCell ref="AD406:AF406"/>
    <mergeCell ref="AG406:AH406"/>
    <mergeCell ref="AD403:AH403"/>
    <mergeCell ref="C404:H404"/>
    <mergeCell ref="I404:J404"/>
    <mergeCell ref="L404:M404"/>
    <mergeCell ref="N404:O404"/>
    <mergeCell ref="Q404:R404"/>
    <mergeCell ref="S404:T404"/>
    <mergeCell ref="W404:X404"/>
    <mergeCell ref="Y404:Z404"/>
    <mergeCell ref="AB404:AC404"/>
    <mergeCell ref="L395:N395"/>
    <mergeCell ref="S395:AH395"/>
    <mergeCell ref="A397:A398"/>
    <mergeCell ref="A399:A400"/>
    <mergeCell ref="A401:A402"/>
    <mergeCell ref="B403:B406"/>
    <mergeCell ref="I403:M403"/>
    <mergeCell ref="N403:R403"/>
    <mergeCell ref="S403:X403"/>
    <mergeCell ref="Y403:AC403"/>
    <mergeCell ref="E392:N392"/>
    <mergeCell ref="V392:AE392"/>
    <mergeCell ref="E393:N393"/>
    <mergeCell ref="V393:AE393"/>
    <mergeCell ref="E394:N394"/>
    <mergeCell ref="V394:AE394"/>
    <mergeCell ref="E389:N389"/>
    <mergeCell ref="V389:AE389"/>
    <mergeCell ref="E390:N390"/>
    <mergeCell ref="V390:AE390"/>
    <mergeCell ref="E391:N391"/>
    <mergeCell ref="V391:AE391"/>
    <mergeCell ref="E386:N386"/>
    <mergeCell ref="V386:AE386"/>
    <mergeCell ref="E387:N387"/>
    <mergeCell ref="V387:AE387"/>
    <mergeCell ref="E388:N388"/>
    <mergeCell ref="V388:AE388"/>
    <mergeCell ref="E383:N383"/>
    <mergeCell ref="V383:AE383"/>
    <mergeCell ref="E384:N384"/>
    <mergeCell ref="V384:AE384"/>
    <mergeCell ref="E385:N385"/>
    <mergeCell ref="V385:AE385"/>
    <mergeCell ref="F379:Q379"/>
    <mergeCell ref="W379:X379"/>
    <mergeCell ref="A380:N380"/>
    <mergeCell ref="R380:AE380"/>
    <mergeCell ref="A381:N381"/>
    <mergeCell ref="R381:AE381"/>
    <mergeCell ref="F376:Q376"/>
    <mergeCell ref="W376:AA376"/>
    <mergeCell ref="F377:Q377"/>
    <mergeCell ref="W377:Z377"/>
    <mergeCell ref="AD377:AH377"/>
    <mergeCell ref="F378:Q378"/>
    <mergeCell ref="W378:X378"/>
    <mergeCell ref="AD378:AE378"/>
    <mergeCell ref="A366:AH366"/>
    <mergeCell ref="A371:AC371"/>
    <mergeCell ref="A372:AC372"/>
    <mergeCell ref="G373:AC373"/>
    <mergeCell ref="G374:AC374"/>
    <mergeCell ref="F375:Q375"/>
    <mergeCell ref="W375:AC375"/>
    <mergeCell ref="AD363:AE363"/>
    <mergeCell ref="AG363:AH363"/>
    <mergeCell ref="C364:H365"/>
    <mergeCell ref="I364:X365"/>
    <mergeCell ref="Y364:AC364"/>
    <mergeCell ref="AD364:AH364"/>
    <mergeCell ref="Y365:Z365"/>
    <mergeCell ref="AB365:AC365"/>
    <mergeCell ref="AD365:AF365"/>
    <mergeCell ref="AG365:AH365"/>
    <mergeCell ref="AD362:AH362"/>
    <mergeCell ref="C363:H363"/>
    <mergeCell ref="I363:J363"/>
    <mergeCell ref="L363:M363"/>
    <mergeCell ref="N363:O363"/>
    <mergeCell ref="Q363:R363"/>
    <mergeCell ref="S363:T363"/>
    <mergeCell ref="W363:X363"/>
    <mergeCell ref="Y363:Z363"/>
    <mergeCell ref="AB363:AC363"/>
    <mergeCell ref="L354:N354"/>
    <mergeCell ref="S354:AH354"/>
    <mergeCell ref="A356:A357"/>
    <mergeCell ref="A358:A359"/>
    <mergeCell ref="A360:A361"/>
    <mergeCell ref="B362:B365"/>
    <mergeCell ref="I362:M362"/>
    <mergeCell ref="N362:R362"/>
    <mergeCell ref="S362:X362"/>
    <mergeCell ref="Y362:AC362"/>
    <mergeCell ref="E351:N351"/>
    <mergeCell ref="V351:AE351"/>
    <mergeCell ref="E352:N352"/>
    <mergeCell ref="V352:AE352"/>
    <mergeCell ref="E353:N353"/>
    <mergeCell ref="V353:AE353"/>
    <mergeCell ref="E348:N348"/>
    <mergeCell ref="V348:AE348"/>
    <mergeCell ref="E349:N349"/>
    <mergeCell ref="V349:AE349"/>
    <mergeCell ref="E350:N350"/>
    <mergeCell ref="V350:AE350"/>
    <mergeCell ref="E345:N345"/>
    <mergeCell ref="V345:AE345"/>
    <mergeCell ref="E346:N346"/>
    <mergeCell ref="V346:AE346"/>
    <mergeCell ref="E347:N347"/>
    <mergeCell ref="V347:AE347"/>
    <mergeCell ref="E342:N342"/>
    <mergeCell ref="V342:AE342"/>
    <mergeCell ref="E343:N343"/>
    <mergeCell ref="V343:AE343"/>
    <mergeCell ref="E344:N344"/>
    <mergeCell ref="V344:AE344"/>
    <mergeCell ref="F338:Q338"/>
    <mergeCell ref="W338:X338"/>
    <mergeCell ref="A339:N339"/>
    <mergeCell ref="R339:AE339"/>
    <mergeCell ref="A340:N340"/>
    <mergeCell ref="R340:AE340"/>
    <mergeCell ref="F335:Q335"/>
    <mergeCell ref="W335:AA335"/>
    <mergeCell ref="F336:Q336"/>
    <mergeCell ref="W336:Z336"/>
    <mergeCell ref="AD336:AH336"/>
    <mergeCell ref="F337:Q337"/>
    <mergeCell ref="W337:X337"/>
    <mergeCell ref="AD337:AE337"/>
    <mergeCell ref="A325:AH325"/>
    <mergeCell ref="A330:AC330"/>
    <mergeCell ref="A331:AC331"/>
    <mergeCell ref="G332:AC332"/>
    <mergeCell ref="G333:AC333"/>
    <mergeCell ref="F334:Q334"/>
    <mergeCell ref="W334:AC334"/>
    <mergeCell ref="AD322:AE322"/>
    <mergeCell ref="AG322:AH322"/>
    <mergeCell ref="C323:H324"/>
    <mergeCell ref="I323:X324"/>
    <mergeCell ref="Y323:AC323"/>
    <mergeCell ref="AD323:AH323"/>
    <mergeCell ref="Y324:Z324"/>
    <mergeCell ref="AB324:AC324"/>
    <mergeCell ref="AD324:AF324"/>
    <mergeCell ref="AG324:AH324"/>
    <mergeCell ref="AD321:AH321"/>
    <mergeCell ref="C322:H322"/>
    <mergeCell ref="I322:J322"/>
    <mergeCell ref="L322:M322"/>
    <mergeCell ref="N322:O322"/>
    <mergeCell ref="Q322:R322"/>
    <mergeCell ref="S322:T322"/>
    <mergeCell ref="W322:X322"/>
    <mergeCell ref="Y322:Z322"/>
    <mergeCell ref="AB322:AC322"/>
    <mergeCell ref="L313:N313"/>
    <mergeCell ref="S313:AH313"/>
    <mergeCell ref="A315:A316"/>
    <mergeCell ref="A317:A318"/>
    <mergeCell ref="A319:A320"/>
    <mergeCell ref="B321:B324"/>
    <mergeCell ref="I321:M321"/>
    <mergeCell ref="N321:R321"/>
    <mergeCell ref="S321:X321"/>
    <mergeCell ref="Y321:AC321"/>
    <mergeCell ref="E310:N310"/>
    <mergeCell ref="V310:AE310"/>
    <mergeCell ref="E311:N311"/>
    <mergeCell ref="V311:AE311"/>
    <mergeCell ref="E312:N312"/>
    <mergeCell ref="V312:AE312"/>
    <mergeCell ref="E307:N307"/>
    <mergeCell ref="V307:AE307"/>
    <mergeCell ref="E308:N308"/>
    <mergeCell ref="V308:AE308"/>
    <mergeCell ref="E309:N309"/>
    <mergeCell ref="V309:AE309"/>
    <mergeCell ref="E304:N304"/>
    <mergeCell ref="V304:AE304"/>
    <mergeCell ref="E305:N305"/>
    <mergeCell ref="V305:AE305"/>
    <mergeCell ref="E306:N306"/>
    <mergeCell ref="V306:AE306"/>
    <mergeCell ref="E301:N301"/>
    <mergeCell ref="V301:AE301"/>
    <mergeCell ref="E302:N302"/>
    <mergeCell ref="V302:AE302"/>
    <mergeCell ref="E303:N303"/>
    <mergeCell ref="V303:AE303"/>
    <mergeCell ref="F297:Q297"/>
    <mergeCell ref="W297:X297"/>
    <mergeCell ref="A298:N298"/>
    <mergeCell ref="R298:AE298"/>
    <mergeCell ref="A299:N299"/>
    <mergeCell ref="R299:AE299"/>
    <mergeCell ref="F294:Q294"/>
    <mergeCell ref="W294:AA294"/>
    <mergeCell ref="F295:Q295"/>
    <mergeCell ref="W295:Z295"/>
    <mergeCell ref="AD295:AH295"/>
    <mergeCell ref="F296:Q296"/>
    <mergeCell ref="W296:X296"/>
    <mergeCell ref="AD296:AE296"/>
    <mergeCell ref="A284:AH284"/>
    <mergeCell ref="A289:AC289"/>
    <mergeCell ref="A290:AC290"/>
    <mergeCell ref="G291:AC291"/>
    <mergeCell ref="G292:AC292"/>
    <mergeCell ref="F293:Q293"/>
    <mergeCell ref="W293:AC293"/>
    <mergeCell ref="AD281:AE281"/>
    <mergeCell ref="AG281:AH281"/>
    <mergeCell ref="C282:H283"/>
    <mergeCell ref="I282:X283"/>
    <mergeCell ref="Y282:AC282"/>
    <mergeCell ref="AD282:AH282"/>
    <mergeCell ref="Y283:Z283"/>
    <mergeCell ref="AB283:AC283"/>
    <mergeCell ref="AD283:AF283"/>
    <mergeCell ref="AG283:AH283"/>
    <mergeCell ref="AD280:AH280"/>
    <mergeCell ref="C281:H281"/>
    <mergeCell ref="I281:J281"/>
    <mergeCell ref="L281:M281"/>
    <mergeCell ref="N281:O281"/>
    <mergeCell ref="Q281:R281"/>
    <mergeCell ref="S281:T281"/>
    <mergeCell ref="W281:X281"/>
    <mergeCell ref="Y281:Z281"/>
    <mergeCell ref="AB281:AC281"/>
    <mergeCell ref="L272:N272"/>
    <mergeCell ref="S272:AH272"/>
    <mergeCell ref="A274:A275"/>
    <mergeCell ref="A276:A277"/>
    <mergeCell ref="A278:A279"/>
    <mergeCell ref="B280:B283"/>
    <mergeCell ref="I280:M280"/>
    <mergeCell ref="N280:R280"/>
    <mergeCell ref="S280:X280"/>
    <mergeCell ref="Y280:AC280"/>
    <mergeCell ref="E269:N269"/>
    <mergeCell ref="V269:AE269"/>
    <mergeCell ref="E270:N270"/>
    <mergeCell ref="V270:AE270"/>
    <mergeCell ref="E271:N271"/>
    <mergeCell ref="V271:AE271"/>
    <mergeCell ref="E266:N266"/>
    <mergeCell ref="V266:AE266"/>
    <mergeCell ref="E267:N267"/>
    <mergeCell ref="V267:AE267"/>
    <mergeCell ref="E268:N268"/>
    <mergeCell ref="V268:AE268"/>
    <mergeCell ref="E263:N263"/>
    <mergeCell ref="V263:AE263"/>
    <mergeCell ref="E264:N264"/>
    <mergeCell ref="V264:AE264"/>
    <mergeCell ref="E265:N265"/>
    <mergeCell ref="V265:AE265"/>
    <mergeCell ref="E260:N260"/>
    <mergeCell ref="V260:AE260"/>
    <mergeCell ref="E261:N261"/>
    <mergeCell ref="V261:AE261"/>
    <mergeCell ref="E262:N262"/>
    <mergeCell ref="V262:AE262"/>
    <mergeCell ref="F256:Q256"/>
    <mergeCell ref="W256:X256"/>
    <mergeCell ref="A257:N257"/>
    <mergeCell ref="R257:AE257"/>
    <mergeCell ref="A258:N258"/>
    <mergeCell ref="R258:AE258"/>
    <mergeCell ref="F253:Q253"/>
    <mergeCell ref="W253:AA253"/>
    <mergeCell ref="F254:Q254"/>
    <mergeCell ref="W254:Z254"/>
    <mergeCell ref="AD254:AH254"/>
    <mergeCell ref="F255:Q255"/>
    <mergeCell ref="W255:X255"/>
    <mergeCell ref="AD255:AE255"/>
    <mergeCell ref="A243:AH243"/>
    <mergeCell ref="A248:AC248"/>
    <mergeCell ref="A249:AC249"/>
    <mergeCell ref="G250:AC250"/>
    <mergeCell ref="G251:AC251"/>
    <mergeCell ref="F252:Q252"/>
    <mergeCell ref="W252:AC252"/>
    <mergeCell ref="AD240:AE240"/>
    <mergeCell ref="AG240:AH240"/>
    <mergeCell ref="C241:H242"/>
    <mergeCell ref="I241:X242"/>
    <mergeCell ref="Y241:AC241"/>
    <mergeCell ref="AD241:AH241"/>
    <mergeCell ref="Y242:Z242"/>
    <mergeCell ref="AB242:AC242"/>
    <mergeCell ref="AD242:AF242"/>
    <mergeCell ref="AG242:AH242"/>
    <mergeCell ref="AD239:AH239"/>
    <mergeCell ref="C240:H240"/>
    <mergeCell ref="I240:J240"/>
    <mergeCell ref="L240:M240"/>
    <mergeCell ref="N240:O240"/>
    <mergeCell ref="Q240:R240"/>
    <mergeCell ref="S240:T240"/>
    <mergeCell ref="W240:X240"/>
    <mergeCell ref="Y240:Z240"/>
    <mergeCell ref="AB240:AC240"/>
    <mergeCell ref="L231:N231"/>
    <mergeCell ref="S231:AH231"/>
    <mergeCell ref="A233:A234"/>
    <mergeCell ref="A235:A236"/>
    <mergeCell ref="A237:A238"/>
    <mergeCell ref="B239:B242"/>
    <mergeCell ref="I239:M239"/>
    <mergeCell ref="N239:R239"/>
    <mergeCell ref="S239:X239"/>
    <mergeCell ref="Y239:AC239"/>
    <mergeCell ref="E228:N228"/>
    <mergeCell ref="V228:AE228"/>
    <mergeCell ref="E229:N229"/>
    <mergeCell ref="V229:AE229"/>
    <mergeCell ref="E230:N230"/>
    <mergeCell ref="V230:AE230"/>
    <mergeCell ref="E225:N225"/>
    <mergeCell ref="V225:AE225"/>
    <mergeCell ref="E226:N226"/>
    <mergeCell ref="V226:AE226"/>
    <mergeCell ref="E227:N227"/>
    <mergeCell ref="V227:AE227"/>
    <mergeCell ref="E222:N222"/>
    <mergeCell ref="V222:AE222"/>
    <mergeCell ref="E223:N223"/>
    <mergeCell ref="V223:AE223"/>
    <mergeCell ref="E224:N224"/>
    <mergeCell ref="V224:AE224"/>
    <mergeCell ref="E219:N219"/>
    <mergeCell ref="V219:AE219"/>
    <mergeCell ref="E220:N220"/>
    <mergeCell ref="V220:AE220"/>
    <mergeCell ref="E221:N221"/>
    <mergeCell ref="V221:AE221"/>
    <mergeCell ref="F215:Q215"/>
    <mergeCell ref="W215:X215"/>
    <mergeCell ref="A216:N216"/>
    <mergeCell ref="R216:AE216"/>
    <mergeCell ref="A217:N217"/>
    <mergeCell ref="R217:AE217"/>
    <mergeCell ref="F212:Q212"/>
    <mergeCell ref="W212:AA212"/>
    <mergeCell ref="F213:Q213"/>
    <mergeCell ref="W213:Z213"/>
    <mergeCell ref="AD213:AH213"/>
    <mergeCell ref="F214:Q214"/>
    <mergeCell ref="W214:X214"/>
    <mergeCell ref="AD214:AE214"/>
    <mergeCell ref="A202:AH202"/>
    <mergeCell ref="A207:AC207"/>
    <mergeCell ref="A208:AC208"/>
    <mergeCell ref="G209:AC209"/>
    <mergeCell ref="G210:AC210"/>
    <mergeCell ref="F211:Q211"/>
    <mergeCell ref="W211:AC211"/>
    <mergeCell ref="AD199:AE199"/>
    <mergeCell ref="AG199:AH199"/>
    <mergeCell ref="C200:H201"/>
    <mergeCell ref="I200:X201"/>
    <mergeCell ref="Y200:AC200"/>
    <mergeCell ref="AD200:AH200"/>
    <mergeCell ref="Y201:Z201"/>
    <mergeCell ref="AB201:AC201"/>
    <mergeCell ref="AD201:AF201"/>
    <mergeCell ref="AG201:AH201"/>
    <mergeCell ref="AD198:AH198"/>
    <mergeCell ref="C199:H199"/>
    <mergeCell ref="I199:J199"/>
    <mergeCell ref="L199:M199"/>
    <mergeCell ref="N199:O199"/>
    <mergeCell ref="Q199:R199"/>
    <mergeCell ref="S199:T199"/>
    <mergeCell ref="W199:X199"/>
    <mergeCell ref="Y199:Z199"/>
    <mergeCell ref="AB199:AC199"/>
    <mergeCell ref="L190:N190"/>
    <mergeCell ref="S190:AH190"/>
    <mergeCell ref="A192:A193"/>
    <mergeCell ref="A194:A195"/>
    <mergeCell ref="A196:A197"/>
    <mergeCell ref="B198:B201"/>
    <mergeCell ref="I198:M198"/>
    <mergeCell ref="N198:R198"/>
    <mergeCell ref="S198:X198"/>
    <mergeCell ref="Y198:AC198"/>
    <mergeCell ref="E187:N187"/>
    <mergeCell ref="V187:AE187"/>
    <mergeCell ref="E188:N188"/>
    <mergeCell ref="V188:AE188"/>
    <mergeCell ref="E189:N189"/>
    <mergeCell ref="V189:AE189"/>
    <mergeCell ref="E184:N184"/>
    <mergeCell ref="V184:AE184"/>
    <mergeCell ref="E185:N185"/>
    <mergeCell ref="V185:AE185"/>
    <mergeCell ref="E186:N186"/>
    <mergeCell ref="V186:AE186"/>
    <mergeCell ref="E181:N181"/>
    <mergeCell ref="V181:AE181"/>
    <mergeCell ref="E182:N182"/>
    <mergeCell ref="V182:AE182"/>
    <mergeCell ref="E183:N183"/>
    <mergeCell ref="V183:AE183"/>
    <mergeCell ref="E178:N178"/>
    <mergeCell ref="V178:AE178"/>
    <mergeCell ref="E179:N179"/>
    <mergeCell ref="V179:AE179"/>
    <mergeCell ref="E180:N180"/>
    <mergeCell ref="V180:AE180"/>
    <mergeCell ref="F174:Q174"/>
    <mergeCell ref="W174:X174"/>
    <mergeCell ref="A175:N175"/>
    <mergeCell ref="R175:AE175"/>
    <mergeCell ref="A176:N176"/>
    <mergeCell ref="R176:AE176"/>
    <mergeCell ref="F171:Q171"/>
    <mergeCell ref="W171:AA171"/>
    <mergeCell ref="F172:Q172"/>
    <mergeCell ref="W172:Z172"/>
    <mergeCell ref="AD172:AH172"/>
    <mergeCell ref="F173:Q173"/>
    <mergeCell ref="W173:X173"/>
    <mergeCell ref="AD173:AE173"/>
    <mergeCell ref="A161:AH161"/>
    <mergeCell ref="A166:AC166"/>
    <mergeCell ref="A167:AC167"/>
    <mergeCell ref="G168:AC168"/>
    <mergeCell ref="G169:AC169"/>
    <mergeCell ref="F170:Q170"/>
    <mergeCell ref="W170:AC170"/>
    <mergeCell ref="AD158:AE158"/>
    <mergeCell ref="AG158:AH158"/>
    <mergeCell ref="C159:H160"/>
    <mergeCell ref="I159:X160"/>
    <mergeCell ref="Y159:AC159"/>
    <mergeCell ref="AD159:AH159"/>
    <mergeCell ref="Y160:Z160"/>
    <mergeCell ref="AB160:AC160"/>
    <mergeCell ref="AD160:AF160"/>
    <mergeCell ref="AG160:AH160"/>
    <mergeCell ref="AD157:AH157"/>
    <mergeCell ref="C158:H158"/>
    <mergeCell ref="I158:J158"/>
    <mergeCell ref="L158:M158"/>
    <mergeCell ref="N158:O158"/>
    <mergeCell ref="Q158:R158"/>
    <mergeCell ref="S158:T158"/>
    <mergeCell ref="W158:X158"/>
    <mergeCell ref="Y158:Z158"/>
    <mergeCell ref="AB158:AC158"/>
    <mergeCell ref="L149:N149"/>
    <mergeCell ref="S149:AH149"/>
    <mergeCell ref="A151:A152"/>
    <mergeCell ref="A153:A154"/>
    <mergeCell ref="A155:A156"/>
    <mergeCell ref="B157:B160"/>
    <mergeCell ref="I157:M157"/>
    <mergeCell ref="N157:R157"/>
    <mergeCell ref="S157:X157"/>
    <mergeCell ref="Y157:AC157"/>
    <mergeCell ref="E146:N146"/>
    <mergeCell ref="V146:AE146"/>
    <mergeCell ref="E147:N147"/>
    <mergeCell ref="V147:AE147"/>
    <mergeCell ref="E148:N148"/>
    <mergeCell ref="V148:AE148"/>
    <mergeCell ref="E143:N143"/>
    <mergeCell ref="V143:AE143"/>
    <mergeCell ref="E144:N144"/>
    <mergeCell ref="V144:AE144"/>
    <mergeCell ref="E145:N145"/>
    <mergeCell ref="V145:AE145"/>
    <mergeCell ref="E140:N140"/>
    <mergeCell ref="V140:AE140"/>
    <mergeCell ref="E141:N141"/>
    <mergeCell ref="V141:AE141"/>
    <mergeCell ref="E142:N142"/>
    <mergeCell ref="V142:AE142"/>
    <mergeCell ref="E137:N137"/>
    <mergeCell ref="V137:AE137"/>
    <mergeCell ref="E138:N138"/>
    <mergeCell ref="V138:AE138"/>
    <mergeCell ref="E139:N139"/>
    <mergeCell ref="V139:AE139"/>
    <mergeCell ref="F133:Q133"/>
    <mergeCell ref="W133:X133"/>
    <mergeCell ref="A134:N134"/>
    <mergeCell ref="R134:AE134"/>
    <mergeCell ref="A135:N135"/>
    <mergeCell ref="R135:AE135"/>
    <mergeCell ref="F130:Q130"/>
    <mergeCell ref="W130:AA130"/>
    <mergeCell ref="F131:Q131"/>
    <mergeCell ref="W131:Z131"/>
    <mergeCell ref="AD131:AH131"/>
    <mergeCell ref="F132:Q132"/>
    <mergeCell ref="W132:X132"/>
    <mergeCell ref="AD132:AE132"/>
    <mergeCell ref="A120:AH120"/>
    <mergeCell ref="A125:AC125"/>
    <mergeCell ref="A126:AC126"/>
    <mergeCell ref="G127:AC127"/>
    <mergeCell ref="G128:AC128"/>
    <mergeCell ref="F129:Q129"/>
    <mergeCell ref="W129:AC129"/>
    <mergeCell ref="AD117:AE117"/>
    <mergeCell ref="AG117:AH117"/>
    <mergeCell ref="C118:H119"/>
    <mergeCell ref="I118:X119"/>
    <mergeCell ref="Y118:AC118"/>
    <mergeCell ref="AD118:AH118"/>
    <mergeCell ref="Y119:Z119"/>
    <mergeCell ref="AB119:AC119"/>
    <mergeCell ref="AD119:AF119"/>
    <mergeCell ref="AG119:AH119"/>
    <mergeCell ref="AD116:AH116"/>
    <mergeCell ref="C117:H117"/>
    <mergeCell ref="I117:J117"/>
    <mergeCell ref="L117:M117"/>
    <mergeCell ref="N117:O117"/>
    <mergeCell ref="Q117:R117"/>
    <mergeCell ref="S117:T117"/>
    <mergeCell ref="W117:X117"/>
    <mergeCell ref="Y117:Z117"/>
    <mergeCell ref="AB117:AC117"/>
    <mergeCell ref="L108:N108"/>
    <mergeCell ref="S108:AH108"/>
    <mergeCell ref="A110:A111"/>
    <mergeCell ref="A112:A113"/>
    <mergeCell ref="A114:A115"/>
    <mergeCell ref="B116:B119"/>
    <mergeCell ref="I116:M116"/>
    <mergeCell ref="N116:R116"/>
    <mergeCell ref="S116:X116"/>
    <mergeCell ref="Y116:AC116"/>
    <mergeCell ref="E105:N105"/>
    <mergeCell ref="V105:AE105"/>
    <mergeCell ref="E106:N106"/>
    <mergeCell ref="V106:AE106"/>
    <mergeCell ref="E107:N107"/>
    <mergeCell ref="V107:AE107"/>
    <mergeCell ref="E102:N102"/>
    <mergeCell ref="V102:AE102"/>
    <mergeCell ref="E103:N103"/>
    <mergeCell ref="V103:AE103"/>
    <mergeCell ref="E104:N104"/>
    <mergeCell ref="V104:AE104"/>
    <mergeCell ref="E99:N99"/>
    <mergeCell ref="V99:AE99"/>
    <mergeCell ref="E100:N100"/>
    <mergeCell ref="V100:AE100"/>
    <mergeCell ref="E101:N101"/>
    <mergeCell ref="V101:AE101"/>
    <mergeCell ref="E96:N96"/>
    <mergeCell ref="V96:AE96"/>
    <mergeCell ref="E97:N97"/>
    <mergeCell ref="V97:AE97"/>
    <mergeCell ref="E98:N98"/>
    <mergeCell ref="V98:AE98"/>
    <mergeCell ref="F92:Q92"/>
    <mergeCell ref="W92:X92"/>
    <mergeCell ref="A93:N93"/>
    <mergeCell ref="R93:AE93"/>
    <mergeCell ref="A94:N94"/>
    <mergeCell ref="R94:AE94"/>
    <mergeCell ref="F89:Q89"/>
    <mergeCell ref="W89:AA89"/>
    <mergeCell ref="F90:Q90"/>
    <mergeCell ref="W90:Z90"/>
    <mergeCell ref="AD90:AH90"/>
    <mergeCell ref="F91:Q91"/>
    <mergeCell ref="W91:X91"/>
    <mergeCell ref="AD91:AE91"/>
    <mergeCell ref="A79:AH79"/>
    <mergeCell ref="A84:AC84"/>
    <mergeCell ref="A85:AC85"/>
    <mergeCell ref="G86:AC86"/>
    <mergeCell ref="G87:AC87"/>
    <mergeCell ref="F88:Q88"/>
    <mergeCell ref="W88:AC88"/>
    <mergeCell ref="AD76:AE76"/>
    <mergeCell ref="AG76:AH76"/>
    <mergeCell ref="C77:H78"/>
    <mergeCell ref="I77:X78"/>
    <mergeCell ref="Y77:AC77"/>
    <mergeCell ref="AD77:AH77"/>
    <mergeCell ref="Y78:Z78"/>
    <mergeCell ref="AB78:AC78"/>
    <mergeCell ref="AD78:AF78"/>
    <mergeCell ref="AG78:AH78"/>
    <mergeCell ref="AD75:AH75"/>
    <mergeCell ref="C76:H76"/>
    <mergeCell ref="I76:J76"/>
    <mergeCell ref="L76:M76"/>
    <mergeCell ref="N76:O76"/>
    <mergeCell ref="Q76:R76"/>
    <mergeCell ref="S76:T76"/>
    <mergeCell ref="W76:X76"/>
    <mergeCell ref="Y76:Z76"/>
    <mergeCell ref="AB76:AC76"/>
    <mergeCell ref="L67:N67"/>
    <mergeCell ref="S67:AH67"/>
    <mergeCell ref="A69:A70"/>
    <mergeCell ref="A71:A72"/>
    <mergeCell ref="A73:A74"/>
    <mergeCell ref="B75:B78"/>
    <mergeCell ref="I75:M75"/>
    <mergeCell ref="N75:R75"/>
    <mergeCell ref="S75:X75"/>
    <mergeCell ref="Y75:AC75"/>
    <mergeCell ref="E64:N64"/>
    <mergeCell ref="V64:AE64"/>
    <mergeCell ref="E65:N65"/>
    <mergeCell ref="V65:AE65"/>
    <mergeCell ref="E66:N66"/>
    <mergeCell ref="V66:AE66"/>
    <mergeCell ref="E61:N61"/>
    <mergeCell ref="V61:AE61"/>
    <mergeCell ref="E62:N62"/>
    <mergeCell ref="V62:AE62"/>
    <mergeCell ref="E63:N63"/>
    <mergeCell ref="V63:AE63"/>
    <mergeCell ref="E58:N58"/>
    <mergeCell ref="V58:AE58"/>
    <mergeCell ref="E59:N59"/>
    <mergeCell ref="V59:AE59"/>
    <mergeCell ref="E60:N60"/>
    <mergeCell ref="V60:AE60"/>
    <mergeCell ref="E55:N55"/>
    <mergeCell ref="V55:AE55"/>
    <mergeCell ref="E56:N56"/>
    <mergeCell ref="V56:AE56"/>
    <mergeCell ref="E57:N57"/>
    <mergeCell ref="V57:AE57"/>
    <mergeCell ref="F51:Q51"/>
    <mergeCell ref="W51:X51"/>
    <mergeCell ref="A52:N52"/>
    <mergeCell ref="R52:AE52"/>
    <mergeCell ref="A53:N53"/>
    <mergeCell ref="R53:AE53"/>
    <mergeCell ref="F48:Q48"/>
    <mergeCell ref="W48:AA48"/>
    <mergeCell ref="F49:Q49"/>
    <mergeCell ref="W49:Z49"/>
    <mergeCell ref="AD49:AH49"/>
    <mergeCell ref="F50:Q50"/>
    <mergeCell ref="W50:X50"/>
    <mergeCell ref="AD50:AE50"/>
    <mergeCell ref="A38:AH38"/>
    <mergeCell ref="A43:AC43"/>
    <mergeCell ref="A44:AC44"/>
    <mergeCell ref="G45:AC45"/>
    <mergeCell ref="G46:AC46"/>
    <mergeCell ref="F47:Q47"/>
    <mergeCell ref="W47:AC47"/>
    <mergeCell ref="AD35:AE35"/>
    <mergeCell ref="AG35:AH35"/>
    <mergeCell ref="C36:H37"/>
    <mergeCell ref="I36:X37"/>
    <mergeCell ref="Y36:AC36"/>
    <mergeCell ref="AD36:AH36"/>
    <mergeCell ref="Y37:Z37"/>
    <mergeCell ref="AB37:AC37"/>
    <mergeCell ref="AD37:AF37"/>
    <mergeCell ref="AG37:AH37"/>
    <mergeCell ref="AD34:AH34"/>
    <mergeCell ref="C35:H35"/>
    <mergeCell ref="I35:J35"/>
    <mergeCell ref="L35:M35"/>
    <mergeCell ref="N35:O35"/>
    <mergeCell ref="Q35:R35"/>
    <mergeCell ref="S35:T35"/>
    <mergeCell ref="W35:X35"/>
    <mergeCell ref="Y35:Z35"/>
    <mergeCell ref="AB35:AC35"/>
    <mergeCell ref="L26:N26"/>
    <mergeCell ref="S26:AH26"/>
    <mergeCell ref="A28:A29"/>
    <mergeCell ref="A30:A31"/>
    <mergeCell ref="A32:A33"/>
    <mergeCell ref="B34:B37"/>
    <mergeCell ref="I34:M34"/>
    <mergeCell ref="N34:R34"/>
    <mergeCell ref="S34:X34"/>
    <mergeCell ref="Y34:AC34"/>
    <mergeCell ref="E23:N23"/>
    <mergeCell ref="V23:AE23"/>
    <mergeCell ref="E24:N24"/>
    <mergeCell ref="V24:AE24"/>
    <mergeCell ref="E25:N25"/>
    <mergeCell ref="V25:AE25"/>
    <mergeCell ref="E20:N20"/>
    <mergeCell ref="V20:AE20"/>
    <mergeCell ref="E21:N21"/>
    <mergeCell ref="V21:AE21"/>
    <mergeCell ref="E22:N22"/>
    <mergeCell ref="V22:AE22"/>
    <mergeCell ref="E17:N17"/>
    <mergeCell ref="V17:AE17"/>
    <mergeCell ref="E18:N18"/>
    <mergeCell ref="V18:AE18"/>
    <mergeCell ref="E19:N19"/>
    <mergeCell ref="V19:AE19"/>
    <mergeCell ref="E14:N14"/>
    <mergeCell ref="V14:AE14"/>
    <mergeCell ref="E15:N15"/>
    <mergeCell ref="V15:AE15"/>
    <mergeCell ref="E16:N16"/>
    <mergeCell ref="V16:AE16"/>
    <mergeCell ref="F9:Q9"/>
    <mergeCell ref="W9:X9"/>
    <mergeCell ref="A10:N10"/>
    <mergeCell ref="R10:AE10"/>
    <mergeCell ref="A11:N11"/>
    <mergeCell ref="R11:AE11"/>
    <mergeCell ref="F7:Q7"/>
    <mergeCell ref="W7:Z7"/>
    <mergeCell ref="AD7:AH7"/>
    <mergeCell ref="F8:Q8"/>
    <mergeCell ref="W8:X8"/>
    <mergeCell ref="AD8:AE8"/>
    <mergeCell ref="G4:AC4"/>
    <mergeCell ref="F5:Q5"/>
    <mergeCell ref="W5:AC5"/>
    <mergeCell ref="F6:Q6"/>
    <mergeCell ref="W6:AA6"/>
    <mergeCell ref="A1:AC1"/>
    <mergeCell ref="A2:AC2"/>
    <mergeCell ref="G3:AC3"/>
  </mergeCells>
  <printOptions horizontalCentered="1"/>
  <pageMargins left="0.27559055118110237" right="0.27559055118110237" top="0.78740157480314965" bottom="0.78740157480314965" header="0.31496062992125984" footer="0.31496062992125984"/>
  <pageSetup paperSize="9" orientation="portrait" horizontalDpi="4294967293" verticalDpi="4294967293" r:id="rId1"/>
  <rowBreaks count="9" manualBreakCount="9">
    <brk id="41" max="16383" man="1"/>
    <brk id="82" max="16383" man="1"/>
    <brk id="123" max="16383" man="1"/>
    <brk id="164" max="16383" man="1"/>
    <brk id="205" max="16383" man="1"/>
    <brk id="246" max="33" man="1"/>
    <brk id="287" max="16383" man="1"/>
    <brk id="328" max="16383" man="1"/>
    <brk id="36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2"/>
  <sheetViews>
    <sheetView workbookViewId="0">
      <selection sqref="A1:AC1"/>
    </sheetView>
  </sheetViews>
  <sheetFormatPr baseColWidth="10" defaultColWidth="3.42578125" defaultRowHeight="12.75"/>
  <cols>
    <col min="1" max="3" width="3.140625" style="304" customWidth="1"/>
    <col min="4" max="4" width="4" style="303" hidden="1" customWidth="1"/>
    <col min="5" max="20" width="3" style="304" customWidth="1"/>
    <col min="21" max="21" width="3.28515625" style="303" hidden="1" customWidth="1"/>
    <col min="22" max="34" width="3" style="304" customWidth="1"/>
    <col min="35" max="16384" width="3.42578125" style="257"/>
  </cols>
  <sheetData>
    <row r="1" spans="1:34" s="134" customFormat="1" ht="33.950000000000003" customHeight="1" thickTop="1">
      <c r="A1" s="468" t="s">
        <v>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70"/>
      <c r="AD1" s="132"/>
      <c r="AE1" s="132"/>
      <c r="AF1" s="132"/>
      <c r="AG1" s="132"/>
      <c r="AH1" s="133"/>
    </row>
    <row r="2" spans="1:34" s="134" customFormat="1" ht="17.25" customHeight="1" thickBot="1">
      <c r="A2" s="471" t="s">
        <v>81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3"/>
      <c r="AD2" s="135"/>
      <c r="AE2" s="135"/>
      <c r="AF2" s="135"/>
      <c r="AG2" s="135"/>
      <c r="AH2" s="136"/>
    </row>
    <row r="3" spans="1:34" s="142" customFormat="1" ht="29.25" customHeight="1" thickTop="1" thickBot="1">
      <c r="A3" s="137" t="s">
        <v>35</v>
      </c>
      <c r="B3" s="138"/>
      <c r="C3" s="138"/>
      <c r="D3" s="138"/>
      <c r="E3" s="138"/>
      <c r="F3" s="139"/>
      <c r="G3" s="474" t="str">
        <f>Spielplan!$F$1</f>
        <v>Staffel eintragen</v>
      </c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6"/>
      <c r="AD3" s="140"/>
      <c r="AE3" s="140"/>
      <c r="AF3" s="140"/>
      <c r="AG3" s="140"/>
      <c r="AH3" s="141"/>
    </row>
    <row r="4" spans="1:34" s="142" customFormat="1" ht="22.5" customHeight="1" thickTop="1" thickBot="1">
      <c r="A4" s="143" t="s">
        <v>78</v>
      </c>
      <c r="B4" s="144"/>
      <c r="C4" s="144"/>
      <c r="D4" s="144"/>
      <c r="E4" s="144"/>
      <c r="F4" s="145"/>
      <c r="G4" s="456" t="s">
        <v>79</v>
      </c>
      <c r="H4" s="457"/>
      <c r="I4" s="457"/>
      <c r="J4" s="457"/>
      <c r="K4" s="457"/>
      <c r="L4" s="457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9"/>
      <c r="AD4" s="140"/>
      <c r="AE4" s="140"/>
      <c r="AF4" s="140"/>
      <c r="AG4" s="140"/>
      <c r="AH4" s="141"/>
    </row>
    <row r="5" spans="1:34" s="134" customFormat="1" ht="18" customHeight="1" thickTop="1" thickBot="1">
      <c r="A5" s="146" t="s">
        <v>36</v>
      </c>
      <c r="B5" s="147"/>
      <c r="C5" s="147"/>
      <c r="D5" s="148"/>
      <c r="E5" s="149"/>
      <c r="F5" s="460" t="str">
        <f>Spielplan!$F$2</f>
        <v>Saison eintragen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50" t="s">
        <v>37</v>
      </c>
      <c r="S5" s="150"/>
      <c r="T5" s="150"/>
      <c r="U5" s="151"/>
      <c r="V5" s="150"/>
      <c r="W5" s="462" t="str">
        <f>Spielplan!$J$17</f>
        <v>Spielort</v>
      </c>
      <c r="X5" s="463"/>
      <c r="Y5" s="463"/>
      <c r="Z5" s="463"/>
      <c r="AA5" s="463"/>
      <c r="AB5" s="463"/>
      <c r="AC5" s="464"/>
      <c r="AD5" s="152"/>
      <c r="AE5" s="152"/>
      <c r="AF5" s="152"/>
      <c r="AG5" s="152"/>
      <c r="AH5" s="153"/>
    </row>
    <row r="6" spans="1:34" s="134" customFormat="1" ht="18" customHeight="1" thickTop="1">
      <c r="A6" s="154" t="s">
        <v>8</v>
      </c>
      <c r="B6" s="155"/>
      <c r="C6" s="155"/>
      <c r="D6" s="156"/>
      <c r="E6" s="157"/>
      <c r="F6" s="465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158" t="s">
        <v>38</v>
      </c>
      <c r="S6" s="158"/>
      <c r="T6" s="158"/>
      <c r="U6" s="159"/>
      <c r="V6" s="158"/>
      <c r="W6" s="466" t="str">
        <f>Spielplan!$I$17</f>
        <v>Datum</v>
      </c>
      <c r="X6" s="467"/>
      <c r="Y6" s="467"/>
      <c r="Z6" s="467"/>
      <c r="AA6" s="467"/>
      <c r="AB6" s="160"/>
      <c r="AC6" s="160"/>
      <c r="AD6" s="161"/>
      <c r="AE6" s="161"/>
      <c r="AF6" s="162"/>
      <c r="AG6" s="162"/>
      <c r="AH6" s="163"/>
    </row>
    <row r="7" spans="1:34" s="134" customFormat="1" ht="18" customHeight="1">
      <c r="A7" s="154" t="s">
        <v>39</v>
      </c>
      <c r="B7" s="155"/>
      <c r="C7" s="155"/>
      <c r="D7" s="156"/>
      <c r="E7" s="157"/>
      <c r="F7" s="465" t="str">
        <f>Spielplan!$J$19</f>
        <v>Mannschaft 3</v>
      </c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164" t="s">
        <v>40</v>
      </c>
      <c r="S7" s="164"/>
      <c r="T7" s="164"/>
      <c r="U7" s="165"/>
      <c r="V7" s="166"/>
      <c r="W7" s="477">
        <f>Spielplan!$C$19</f>
        <v>0.41666666666666669</v>
      </c>
      <c r="X7" s="478"/>
      <c r="Y7" s="478"/>
      <c r="Z7" s="478"/>
      <c r="AA7" s="167" t="s">
        <v>41</v>
      </c>
      <c r="AB7" s="168"/>
      <c r="AC7" s="169"/>
      <c r="AD7" s="479"/>
      <c r="AE7" s="479"/>
      <c r="AF7" s="479"/>
      <c r="AG7" s="479"/>
      <c r="AH7" s="480"/>
    </row>
    <row r="8" spans="1:34" s="134" customFormat="1" ht="18" customHeight="1">
      <c r="A8" s="154" t="s">
        <v>42</v>
      </c>
      <c r="B8" s="155"/>
      <c r="C8" s="155"/>
      <c r="D8" s="156"/>
      <c r="E8" s="157"/>
      <c r="F8" s="465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164" t="s">
        <v>43</v>
      </c>
      <c r="S8" s="164"/>
      <c r="T8" s="164"/>
      <c r="U8" s="165"/>
      <c r="V8" s="166"/>
      <c r="W8" s="481">
        <f>Spielplan!$D$19</f>
        <v>1</v>
      </c>
      <c r="X8" s="482"/>
      <c r="Y8" s="170"/>
      <c r="Z8" s="170"/>
      <c r="AA8" s="170"/>
      <c r="AB8" s="171" t="s">
        <v>44</v>
      </c>
      <c r="AC8" s="168"/>
      <c r="AD8" s="483">
        <f>Spielplan!$E$19</f>
        <v>1</v>
      </c>
      <c r="AE8" s="482"/>
      <c r="AF8" s="170"/>
      <c r="AG8" s="170"/>
      <c r="AH8" s="172"/>
    </row>
    <row r="9" spans="1:34" s="134" customFormat="1" ht="18" customHeight="1" thickBot="1">
      <c r="A9" s="173" t="s">
        <v>45</v>
      </c>
      <c r="B9" s="174"/>
      <c r="C9" s="174"/>
      <c r="D9" s="175"/>
      <c r="E9" s="176"/>
      <c r="F9" s="484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158" t="s">
        <v>46</v>
      </c>
      <c r="S9" s="177"/>
      <c r="T9" s="177"/>
      <c r="U9" s="178"/>
      <c r="V9" s="179"/>
      <c r="W9" s="487">
        <f>Spielplan!$F$19</f>
        <v>11</v>
      </c>
      <c r="X9" s="488"/>
      <c r="Y9" s="180"/>
      <c r="Z9" s="180"/>
      <c r="AA9" s="180"/>
      <c r="AB9" s="180"/>
      <c r="AC9" s="180"/>
      <c r="AD9" s="180"/>
      <c r="AE9" s="180"/>
      <c r="AF9" s="180"/>
      <c r="AG9" s="180"/>
      <c r="AH9" s="181"/>
    </row>
    <row r="10" spans="1:34" s="134" customFormat="1" ht="21.95" customHeight="1" thickTop="1" thickBot="1">
      <c r="A10" s="489" t="s">
        <v>47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182" t="s">
        <v>48</v>
      </c>
      <c r="P10" s="183" t="s">
        <v>49</v>
      </c>
      <c r="Q10" s="184" t="s">
        <v>50</v>
      </c>
      <c r="R10" s="489" t="s">
        <v>51</v>
      </c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1"/>
      <c r="AF10" s="182" t="s">
        <v>48</v>
      </c>
      <c r="AG10" s="183" t="s">
        <v>49</v>
      </c>
      <c r="AH10" s="184" t="s">
        <v>50</v>
      </c>
    </row>
    <row r="11" spans="1:34" s="134" customFormat="1" ht="18.95" customHeight="1" thickBot="1">
      <c r="A11" s="492" t="str">
        <f>Spielplan!$G$19</f>
        <v>Mannschaft 1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185"/>
      <c r="P11" s="186"/>
      <c r="Q11" s="187"/>
      <c r="R11" s="492" t="str">
        <f>Spielplan!$I$19</f>
        <v>Mannschaft 6</v>
      </c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185"/>
      <c r="AG11" s="186"/>
      <c r="AH11" s="187"/>
    </row>
    <row r="12" spans="1:34" s="134" customFormat="1" ht="18" customHeight="1" thickTop="1" thickBot="1">
      <c r="A12" s="188" t="s">
        <v>52</v>
      </c>
      <c r="B12" s="189" t="s">
        <v>53</v>
      </c>
      <c r="C12" s="190" t="s">
        <v>54</v>
      </c>
      <c r="D12" s="191"/>
      <c r="E12" s="192" t="s">
        <v>55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95"/>
      <c r="Q12" s="196"/>
      <c r="R12" s="188" t="s">
        <v>52</v>
      </c>
      <c r="S12" s="189" t="s">
        <v>53</v>
      </c>
      <c r="T12" s="190" t="s">
        <v>54</v>
      </c>
      <c r="U12" s="191"/>
      <c r="V12" s="192" t="s">
        <v>55</v>
      </c>
      <c r="W12" s="193"/>
      <c r="X12" s="193"/>
      <c r="Y12" s="193"/>
      <c r="Z12" s="193"/>
      <c r="AA12" s="193"/>
      <c r="AB12" s="193"/>
      <c r="AC12" s="193"/>
      <c r="AD12" s="193"/>
      <c r="AE12" s="193"/>
      <c r="AF12" s="194"/>
      <c r="AG12" s="195"/>
      <c r="AH12" s="196"/>
    </row>
    <row r="13" spans="1:34" s="206" customFormat="1" ht="18" hidden="1" customHeight="1">
      <c r="A13" s="197"/>
      <c r="B13" s="198"/>
      <c r="C13" s="199"/>
      <c r="D13" s="200"/>
      <c r="E13" s="201" t="e">
        <f>HLOOKUP(A11,[3]Mannschaften!B10:AF12,3,FALSE)</f>
        <v>#N/A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3"/>
      <c r="P13" s="204"/>
      <c r="Q13" s="205"/>
      <c r="R13" s="197"/>
      <c r="S13" s="198"/>
      <c r="T13" s="199"/>
      <c r="U13" s="200"/>
      <c r="V13" s="201" t="e">
        <f>HLOOKUP(R11,[3]Mannschaften!B10:AF13,3,FALSE)</f>
        <v>#N/A</v>
      </c>
      <c r="W13" s="202"/>
      <c r="X13" s="202"/>
      <c r="Y13" s="202"/>
      <c r="Z13" s="202"/>
      <c r="AA13" s="202"/>
      <c r="AB13" s="202"/>
      <c r="AC13" s="202"/>
      <c r="AD13" s="202"/>
      <c r="AE13" s="202"/>
      <c r="AF13" s="203"/>
      <c r="AG13" s="204"/>
      <c r="AH13" s="205"/>
    </row>
    <row r="14" spans="1:34" s="134" customFormat="1" ht="18" customHeight="1" thickTop="1">
      <c r="A14" s="207"/>
      <c r="B14" s="208"/>
      <c r="C14" s="209"/>
      <c r="D14" s="210"/>
      <c r="E14" s="495"/>
      <c r="F14" s="496"/>
      <c r="G14" s="496"/>
      <c r="H14" s="496"/>
      <c r="I14" s="496"/>
      <c r="J14" s="496"/>
      <c r="K14" s="496"/>
      <c r="L14" s="496"/>
      <c r="M14" s="496"/>
      <c r="N14" s="497"/>
      <c r="O14" s="211"/>
      <c r="P14" s="212"/>
      <c r="Q14" s="213"/>
      <c r="R14" s="207"/>
      <c r="S14" s="214"/>
      <c r="T14" s="209"/>
      <c r="U14" s="210"/>
      <c r="V14" s="495"/>
      <c r="W14" s="496"/>
      <c r="X14" s="496"/>
      <c r="Y14" s="496"/>
      <c r="Z14" s="496"/>
      <c r="AA14" s="496"/>
      <c r="AB14" s="496"/>
      <c r="AC14" s="496"/>
      <c r="AD14" s="496"/>
      <c r="AE14" s="497"/>
      <c r="AF14" s="211"/>
      <c r="AG14" s="212"/>
      <c r="AH14" s="213"/>
    </row>
    <row r="15" spans="1:34" s="134" customFormat="1" ht="18" customHeight="1">
      <c r="A15" s="215"/>
      <c r="B15" s="208"/>
      <c r="C15" s="216"/>
      <c r="D15" s="165"/>
      <c r="E15" s="498"/>
      <c r="F15" s="499"/>
      <c r="G15" s="499"/>
      <c r="H15" s="499"/>
      <c r="I15" s="499"/>
      <c r="J15" s="499"/>
      <c r="K15" s="499"/>
      <c r="L15" s="499"/>
      <c r="M15" s="499"/>
      <c r="N15" s="500"/>
      <c r="O15" s="217"/>
      <c r="P15" s="218"/>
      <c r="Q15" s="219"/>
      <c r="R15" s="215"/>
      <c r="S15" s="208"/>
      <c r="T15" s="216"/>
      <c r="U15" s="165"/>
      <c r="V15" s="498"/>
      <c r="W15" s="499"/>
      <c r="X15" s="499"/>
      <c r="Y15" s="499"/>
      <c r="Z15" s="499"/>
      <c r="AA15" s="499"/>
      <c r="AB15" s="499"/>
      <c r="AC15" s="499"/>
      <c r="AD15" s="499"/>
      <c r="AE15" s="500"/>
      <c r="AF15" s="217"/>
      <c r="AG15" s="218"/>
      <c r="AH15" s="219"/>
    </row>
    <row r="16" spans="1:34" s="134" customFormat="1" ht="18" customHeight="1">
      <c r="A16" s="215"/>
      <c r="B16" s="208"/>
      <c r="C16" s="220"/>
      <c r="D16" s="165"/>
      <c r="E16" s="498"/>
      <c r="F16" s="499"/>
      <c r="G16" s="499"/>
      <c r="H16" s="499"/>
      <c r="I16" s="499"/>
      <c r="J16" s="499"/>
      <c r="K16" s="499"/>
      <c r="L16" s="499"/>
      <c r="M16" s="499"/>
      <c r="N16" s="500"/>
      <c r="O16" s="217"/>
      <c r="P16" s="221"/>
      <c r="Q16" s="219"/>
      <c r="R16" s="215"/>
      <c r="S16" s="208"/>
      <c r="T16" s="220"/>
      <c r="U16" s="165"/>
      <c r="V16" s="498"/>
      <c r="W16" s="499"/>
      <c r="X16" s="499"/>
      <c r="Y16" s="499"/>
      <c r="Z16" s="499"/>
      <c r="AA16" s="499"/>
      <c r="AB16" s="499"/>
      <c r="AC16" s="499"/>
      <c r="AD16" s="499"/>
      <c r="AE16" s="500"/>
      <c r="AF16" s="217"/>
      <c r="AG16" s="221"/>
      <c r="AH16" s="219"/>
    </row>
    <row r="17" spans="1:34" s="134" customFormat="1" ht="18" customHeight="1">
      <c r="A17" s="215"/>
      <c r="B17" s="208"/>
      <c r="C17" s="222"/>
      <c r="D17" s="165"/>
      <c r="E17" s="498"/>
      <c r="F17" s="499"/>
      <c r="G17" s="499"/>
      <c r="H17" s="499"/>
      <c r="I17" s="499"/>
      <c r="J17" s="499"/>
      <c r="K17" s="499"/>
      <c r="L17" s="499"/>
      <c r="M17" s="499"/>
      <c r="N17" s="500"/>
      <c r="O17" s="217"/>
      <c r="P17" s="221"/>
      <c r="Q17" s="219"/>
      <c r="R17" s="215"/>
      <c r="S17" s="208"/>
      <c r="T17" s="222"/>
      <c r="U17" s="165"/>
      <c r="V17" s="498"/>
      <c r="W17" s="499"/>
      <c r="X17" s="499"/>
      <c r="Y17" s="499"/>
      <c r="Z17" s="499"/>
      <c r="AA17" s="499"/>
      <c r="AB17" s="499"/>
      <c r="AC17" s="499"/>
      <c r="AD17" s="499"/>
      <c r="AE17" s="500"/>
      <c r="AF17" s="217"/>
      <c r="AG17" s="221"/>
      <c r="AH17" s="219"/>
    </row>
    <row r="18" spans="1:34" s="134" customFormat="1" ht="18" customHeight="1">
      <c r="A18" s="215"/>
      <c r="B18" s="208"/>
      <c r="C18" s="223"/>
      <c r="D18" s="165"/>
      <c r="E18" s="498"/>
      <c r="F18" s="499"/>
      <c r="G18" s="499"/>
      <c r="H18" s="499"/>
      <c r="I18" s="499"/>
      <c r="J18" s="499"/>
      <c r="K18" s="499"/>
      <c r="L18" s="499"/>
      <c r="M18" s="499"/>
      <c r="N18" s="500"/>
      <c r="O18" s="217"/>
      <c r="P18" s="224"/>
      <c r="Q18" s="219"/>
      <c r="R18" s="215"/>
      <c r="S18" s="208"/>
      <c r="T18" s="223"/>
      <c r="U18" s="165"/>
      <c r="V18" s="498"/>
      <c r="W18" s="499"/>
      <c r="X18" s="499"/>
      <c r="Y18" s="499"/>
      <c r="Z18" s="499"/>
      <c r="AA18" s="499"/>
      <c r="AB18" s="499"/>
      <c r="AC18" s="499"/>
      <c r="AD18" s="499"/>
      <c r="AE18" s="500"/>
      <c r="AF18" s="217"/>
      <c r="AG18" s="224"/>
      <c r="AH18" s="219"/>
    </row>
    <row r="19" spans="1:34" s="134" customFormat="1" ht="18" customHeight="1">
      <c r="A19" s="215"/>
      <c r="B19" s="208"/>
      <c r="C19" s="222"/>
      <c r="D19" s="165"/>
      <c r="E19" s="498"/>
      <c r="F19" s="499"/>
      <c r="G19" s="499"/>
      <c r="H19" s="499"/>
      <c r="I19" s="499"/>
      <c r="J19" s="499"/>
      <c r="K19" s="499"/>
      <c r="L19" s="499"/>
      <c r="M19" s="499"/>
      <c r="N19" s="500"/>
      <c r="O19" s="217"/>
      <c r="P19" s="221"/>
      <c r="Q19" s="219"/>
      <c r="R19" s="215"/>
      <c r="S19" s="208"/>
      <c r="T19" s="222"/>
      <c r="U19" s="165"/>
      <c r="V19" s="498"/>
      <c r="W19" s="499"/>
      <c r="X19" s="499"/>
      <c r="Y19" s="499"/>
      <c r="Z19" s="499"/>
      <c r="AA19" s="499"/>
      <c r="AB19" s="499"/>
      <c r="AC19" s="499"/>
      <c r="AD19" s="499"/>
      <c r="AE19" s="500"/>
      <c r="AF19" s="217"/>
      <c r="AG19" s="221"/>
      <c r="AH19" s="219"/>
    </row>
    <row r="20" spans="1:34" s="134" customFormat="1" ht="18" customHeight="1">
      <c r="A20" s="215"/>
      <c r="B20" s="208"/>
      <c r="C20" s="222"/>
      <c r="D20" s="165"/>
      <c r="E20" s="498"/>
      <c r="F20" s="499"/>
      <c r="G20" s="499"/>
      <c r="H20" s="499"/>
      <c r="I20" s="499"/>
      <c r="J20" s="499"/>
      <c r="K20" s="499"/>
      <c r="L20" s="499"/>
      <c r="M20" s="499"/>
      <c r="N20" s="500"/>
      <c r="O20" s="217"/>
      <c r="P20" s="221"/>
      <c r="Q20" s="219"/>
      <c r="R20" s="215"/>
      <c r="S20" s="208"/>
      <c r="T20" s="222"/>
      <c r="U20" s="165"/>
      <c r="V20" s="498"/>
      <c r="W20" s="499"/>
      <c r="X20" s="499"/>
      <c r="Y20" s="499"/>
      <c r="Z20" s="499"/>
      <c r="AA20" s="499"/>
      <c r="AB20" s="499"/>
      <c r="AC20" s="499"/>
      <c r="AD20" s="499"/>
      <c r="AE20" s="500"/>
      <c r="AF20" s="217"/>
      <c r="AG20" s="221"/>
      <c r="AH20" s="219"/>
    </row>
    <row r="21" spans="1:34" s="134" customFormat="1" ht="18" customHeight="1">
      <c r="A21" s="215"/>
      <c r="B21" s="208"/>
      <c r="C21" s="222"/>
      <c r="D21" s="165"/>
      <c r="E21" s="498"/>
      <c r="F21" s="499"/>
      <c r="G21" s="499"/>
      <c r="H21" s="499"/>
      <c r="I21" s="499"/>
      <c r="J21" s="499"/>
      <c r="K21" s="499"/>
      <c r="L21" s="499"/>
      <c r="M21" s="499"/>
      <c r="N21" s="500"/>
      <c r="O21" s="217"/>
      <c r="P21" s="221"/>
      <c r="Q21" s="219"/>
      <c r="R21" s="215"/>
      <c r="S21" s="208"/>
      <c r="T21" s="222"/>
      <c r="U21" s="165"/>
      <c r="V21" s="498"/>
      <c r="W21" s="499"/>
      <c r="X21" s="499"/>
      <c r="Y21" s="499"/>
      <c r="Z21" s="499"/>
      <c r="AA21" s="499"/>
      <c r="AB21" s="499"/>
      <c r="AC21" s="499"/>
      <c r="AD21" s="499"/>
      <c r="AE21" s="500"/>
      <c r="AF21" s="217"/>
      <c r="AG21" s="221"/>
      <c r="AH21" s="219"/>
    </row>
    <row r="22" spans="1:34" s="134" customFormat="1" ht="18" customHeight="1">
      <c r="A22" s="215"/>
      <c r="B22" s="208"/>
      <c r="C22" s="222"/>
      <c r="D22" s="165"/>
      <c r="E22" s="498"/>
      <c r="F22" s="499"/>
      <c r="G22" s="499"/>
      <c r="H22" s="499"/>
      <c r="I22" s="499"/>
      <c r="J22" s="499"/>
      <c r="K22" s="499"/>
      <c r="L22" s="499"/>
      <c r="M22" s="499"/>
      <c r="N22" s="500"/>
      <c r="O22" s="217"/>
      <c r="P22" s="225"/>
      <c r="Q22" s="226"/>
      <c r="R22" s="215"/>
      <c r="S22" s="208"/>
      <c r="T22" s="222"/>
      <c r="U22" s="165"/>
      <c r="V22" s="498"/>
      <c r="W22" s="499"/>
      <c r="X22" s="499"/>
      <c r="Y22" s="499"/>
      <c r="Z22" s="499"/>
      <c r="AA22" s="499"/>
      <c r="AB22" s="499"/>
      <c r="AC22" s="499"/>
      <c r="AD22" s="499"/>
      <c r="AE22" s="500"/>
      <c r="AF22" s="217"/>
      <c r="AG22" s="225"/>
      <c r="AH22" s="226"/>
    </row>
    <row r="23" spans="1:34" s="134" customFormat="1" ht="18" customHeight="1" thickBot="1">
      <c r="A23" s="227"/>
      <c r="B23" s="228"/>
      <c r="C23" s="229"/>
      <c r="D23" s="178"/>
      <c r="E23" s="501"/>
      <c r="F23" s="502"/>
      <c r="G23" s="502"/>
      <c r="H23" s="502"/>
      <c r="I23" s="502"/>
      <c r="J23" s="502"/>
      <c r="K23" s="502"/>
      <c r="L23" s="502"/>
      <c r="M23" s="502"/>
      <c r="N23" s="503"/>
      <c r="O23" s="230"/>
      <c r="P23" s="231"/>
      <c r="Q23" s="232"/>
      <c r="R23" s="227"/>
      <c r="S23" s="228"/>
      <c r="T23" s="229"/>
      <c r="U23" s="178"/>
      <c r="V23" s="501"/>
      <c r="W23" s="502"/>
      <c r="X23" s="502"/>
      <c r="Y23" s="502"/>
      <c r="Z23" s="502"/>
      <c r="AA23" s="502"/>
      <c r="AB23" s="502"/>
      <c r="AC23" s="502"/>
      <c r="AD23" s="502"/>
      <c r="AE23" s="503"/>
      <c r="AF23" s="230"/>
      <c r="AG23" s="231"/>
      <c r="AH23" s="232"/>
    </row>
    <row r="24" spans="1:34" s="134" customFormat="1" ht="18" customHeight="1" thickTop="1">
      <c r="A24" s="233" t="s">
        <v>56</v>
      </c>
      <c r="B24" s="234"/>
      <c r="C24" s="235"/>
      <c r="D24" s="148">
        <f>D23+1</f>
        <v>1</v>
      </c>
      <c r="E24" s="495"/>
      <c r="F24" s="496"/>
      <c r="G24" s="496"/>
      <c r="H24" s="496"/>
      <c r="I24" s="496"/>
      <c r="J24" s="496"/>
      <c r="K24" s="496"/>
      <c r="L24" s="496"/>
      <c r="M24" s="496"/>
      <c r="N24" s="497"/>
      <c r="O24" s="211"/>
      <c r="P24" s="236"/>
      <c r="Q24" s="237"/>
      <c r="R24" s="233" t="s">
        <v>56</v>
      </c>
      <c r="S24" s="234"/>
      <c r="T24" s="235"/>
      <c r="U24" s="148">
        <f>U23+1</f>
        <v>1</v>
      </c>
      <c r="V24" s="495"/>
      <c r="W24" s="496"/>
      <c r="X24" s="496"/>
      <c r="Y24" s="496"/>
      <c r="Z24" s="496"/>
      <c r="AA24" s="496"/>
      <c r="AB24" s="496"/>
      <c r="AC24" s="496"/>
      <c r="AD24" s="496"/>
      <c r="AE24" s="497"/>
      <c r="AF24" s="211"/>
      <c r="AG24" s="236"/>
      <c r="AH24" s="237"/>
    </row>
    <row r="25" spans="1:34" s="134" customFormat="1" ht="18" customHeight="1" thickBot="1">
      <c r="A25" s="238" t="s">
        <v>57</v>
      </c>
      <c r="B25" s="239"/>
      <c r="C25" s="240"/>
      <c r="D25" s="175">
        <f>D24+1</f>
        <v>2</v>
      </c>
      <c r="E25" s="504"/>
      <c r="F25" s="505"/>
      <c r="G25" s="505"/>
      <c r="H25" s="505"/>
      <c r="I25" s="505"/>
      <c r="J25" s="505"/>
      <c r="K25" s="505"/>
      <c r="L25" s="505"/>
      <c r="M25" s="505"/>
      <c r="N25" s="506"/>
      <c r="O25" s="241"/>
      <c r="P25" s="242"/>
      <c r="Q25" s="243"/>
      <c r="R25" s="238" t="s">
        <v>57</v>
      </c>
      <c r="S25" s="239"/>
      <c r="T25" s="240"/>
      <c r="U25" s="175">
        <f>U24+1</f>
        <v>2</v>
      </c>
      <c r="V25" s="504"/>
      <c r="W25" s="505"/>
      <c r="X25" s="505"/>
      <c r="Y25" s="505"/>
      <c r="Z25" s="505"/>
      <c r="AA25" s="505"/>
      <c r="AB25" s="505"/>
      <c r="AC25" s="505"/>
      <c r="AD25" s="505"/>
      <c r="AE25" s="506"/>
      <c r="AF25" s="241"/>
      <c r="AG25" s="242"/>
      <c r="AH25" s="243"/>
    </row>
    <row r="26" spans="1:34" s="134" customFormat="1" ht="18" customHeight="1" thickTop="1" thickBot="1">
      <c r="A26" s="305" t="s">
        <v>58</v>
      </c>
      <c r="B26" s="244"/>
      <c r="C26" s="306"/>
      <c r="D26" s="307"/>
      <c r="E26" s="306"/>
      <c r="F26" s="306"/>
      <c r="G26" s="245"/>
      <c r="H26" s="308" t="s">
        <v>59</v>
      </c>
      <c r="I26" s="246"/>
      <c r="J26" s="308" t="s">
        <v>16</v>
      </c>
      <c r="K26" s="310"/>
      <c r="L26" s="507" t="s">
        <v>60</v>
      </c>
      <c r="M26" s="508"/>
      <c r="N26" s="508"/>
      <c r="O26" s="308" t="s">
        <v>15</v>
      </c>
      <c r="P26" s="309"/>
      <c r="Q26" s="311" t="s">
        <v>16</v>
      </c>
      <c r="R26" s="312"/>
      <c r="S26" s="509" t="s">
        <v>61</v>
      </c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1"/>
    </row>
    <row r="27" spans="1:34" s="134" customFormat="1" ht="18" customHeight="1" thickBot="1">
      <c r="A27" s="322"/>
      <c r="B27" s="333" t="s">
        <v>80</v>
      </c>
      <c r="C27" s="323"/>
      <c r="D27" s="324"/>
      <c r="E27" s="323"/>
      <c r="F27" s="323"/>
      <c r="G27" s="325"/>
      <c r="H27" s="326"/>
      <c r="I27" s="327"/>
      <c r="J27" s="326"/>
      <c r="K27" s="328"/>
      <c r="L27" s="329"/>
      <c r="M27" s="329"/>
      <c r="N27" s="329"/>
      <c r="O27" s="326"/>
      <c r="P27" s="328"/>
      <c r="Q27" s="326"/>
      <c r="R27" s="330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2"/>
    </row>
    <row r="28" spans="1:34" ht="18" customHeight="1">
      <c r="A28" s="512" t="s">
        <v>62</v>
      </c>
      <c r="B28" s="313"/>
      <c r="C28" s="314" t="s">
        <v>15</v>
      </c>
      <c r="D28" s="161"/>
      <c r="E28" s="315"/>
      <c r="F28" s="316"/>
      <c r="G28" s="316"/>
      <c r="H28" s="316"/>
      <c r="I28" s="317"/>
      <c r="J28" s="318"/>
      <c r="K28" s="316"/>
      <c r="L28" s="316"/>
      <c r="M28" s="316"/>
      <c r="N28" s="317"/>
      <c r="O28" s="318"/>
      <c r="P28" s="316"/>
      <c r="Q28" s="316"/>
      <c r="R28" s="316"/>
      <c r="S28" s="317"/>
      <c r="T28" s="318"/>
      <c r="U28" s="319"/>
      <c r="V28" s="316"/>
      <c r="W28" s="316"/>
      <c r="X28" s="316"/>
      <c r="Y28" s="320"/>
      <c r="Z28" s="318"/>
      <c r="AA28" s="316"/>
      <c r="AB28" s="316"/>
      <c r="AC28" s="316"/>
      <c r="AD28" s="317"/>
      <c r="AE28" s="318"/>
      <c r="AF28" s="316"/>
      <c r="AG28" s="316"/>
      <c r="AH28" s="321"/>
    </row>
    <row r="29" spans="1:34" ht="18" customHeight="1" thickBot="1">
      <c r="A29" s="513"/>
      <c r="B29" s="258"/>
      <c r="C29" s="259" t="s">
        <v>16</v>
      </c>
      <c r="D29" s="260"/>
      <c r="E29" s="261"/>
      <c r="F29" s="262"/>
      <c r="G29" s="262"/>
      <c r="H29" s="262"/>
      <c r="I29" s="263"/>
      <c r="J29" s="264"/>
      <c r="K29" s="262"/>
      <c r="L29" s="262"/>
      <c r="M29" s="262"/>
      <c r="N29" s="263"/>
      <c r="O29" s="264"/>
      <c r="P29" s="262"/>
      <c r="Q29" s="262"/>
      <c r="R29" s="262"/>
      <c r="S29" s="263"/>
      <c r="T29" s="264"/>
      <c r="U29" s="265"/>
      <c r="V29" s="262"/>
      <c r="W29" s="262"/>
      <c r="X29" s="262"/>
      <c r="Y29" s="266"/>
      <c r="Z29" s="264"/>
      <c r="AA29" s="262"/>
      <c r="AB29" s="262"/>
      <c r="AC29" s="262"/>
      <c r="AD29" s="263"/>
      <c r="AE29" s="264"/>
      <c r="AF29" s="262"/>
      <c r="AG29" s="262"/>
      <c r="AH29" s="267"/>
    </row>
    <row r="30" spans="1:34" ht="18" customHeight="1">
      <c r="A30" s="514" t="s">
        <v>63</v>
      </c>
      <c r="B30" s="247"/>
      <c r="C30" s="248" t="s">
        <v>15</v>
      </c>
      <c r="D30" s="249"/>
      <c r="E30" s="250"/>
      <c r="F30" s="251"/>
      <c r="G30" s="251"/>
      <c r="H30" s="251"/>
      <c r="I30" s="252"/>
      <c r="J30" s="253"/>
      <c r="K30" s="251"/>
      <c r="L30" s="251"/>
      <c r="M30" s="251"/>
      <c r="N30" s="252"/>
      <c r="O30" s="253"/>
      <c r="P30" s="251"/>
      <c r="Q30" s="251"/>
      <c r="R30" s="251"/>
      <c r="S30" s="252"/>
      <c r="T30" s="253"/>
      <c r="U30" s="254"/>
      <c r="V30" s="251"/>
      <c r="W30" s="251"/>
      <c r="X30" s="251"/>
      <c r="Y30" s="255"/>
      <c r="Z30" s="253"/>
      <c r="AA30" s="251"/>
      <c r="AB30" s="251"/>
      <c r="AC30" s="251"/>
      <c r="AD30" s="252"/>
      <c r="AE30" s="253"/>
      <c r="AF30" s="251"/>
      <c r="AG30" s="251"/>
      <c r="AH30" s="256"/>
    </row>
    <row r="31" spans="1:34" ht="18" customHeight="1" thickBot="1">
      <c r="A31" s="513"/>
      <c r="B31" s="258"/>
      <c r="C31" s="259" t="s">
        <v>16</v>
      </c>
      <c r="D31" s="260"/>
      <c r="E31" s="261"/>
      <c r="F31" s="262"/>
      <c r="G31" s="262"/>
      <c r="H31" s="262"/>
      <c r="I31" s="263"/>
      <c r="J31" s="264"/>
      <c r="K31" s="262"/>
      <c r="L31" s="262"/>
      <c r="M31" s="262"/>
      <c r="N31" s="263"/>
      <c r="O31" s="264"/>
      <c r="P31" s="262"/>
      <c r="Q31" s="262"/>
      <c r="R31" s="262"/>
      <c r="S31" s="263"/>
      <c r="T31" s="264"/>
      <c r="U31" s="265"/>
      <c r="V31" s="262"/>
      <c r="W31" s="262"/>
      <c r="X31" s="262"/>
      <c r="Y31" s="266"/>
      <c r="Z31" s="264"/>
      <c r="AA31" s="262"/>
      <c r="AB31" s="262"/>
      <c r="AC31" s="262"/>
      <c r="AD31" s="263"/>
      <c r="AE31" s="264"/>
      <c r="AF31" s="262"/>
      <c r="AG31" s="262"/>
      <c r="AH31" s="267"/>
    </row>
    <row r="32" spans="1:34" ht="18" customHeight="1">
      <c r="A32" s="514" t="s">
        <v>64</v>
      </c>
      <c r="B32" s="247"/>
      <c r="C32" s="248" t="s">
        <v>15</v>
      </c>
      <c r="D32" s="249"/>
      <c r="E32" s="250"/>
      <c r="F32" s="251"/>
      <c r="G32" s="251"/>
      <c r="H32" s="251"/>
      <c r="I32" s="252"/>
      <c r="J32" s="253"/>
      <c r="K32" s="251"/>
      <c r="L32" s="251"/>
      <c r="M32" s="251"/>
      <c r="N32" s="252"/>
      <c r="O32" s="253"/>
      <c r="P32" s="251"/>
      <c r="Q32" s="251"/>
      <c r="R32" s="251"/>
      <c r="S32" s="252"/>
      <c r="T32" s="253"/>
      <c r="U32" s="254"/>
      <c r="V32" s="251"/>
      <c r="W32" s="251"/>
      <c r="X32" s="251"/>
      <c r="Y32" s="255"/>
      <c r="Z32" s="253"/>
      <c r="AA32" s="251"/>
      <c r="AB32" s="251"/>
      <c r="AC32" s="251"/>
      <c r="AD32" s="252"/>
      <c r="AE32" s="253"/>
      <c r="AF32" s="251"/>
      <c r="AG32" s="251"/>
      <c r="AH32" s="256"/>
    </row>
    <row r="33" spans="1:35" ht="18" customHeight="1" thickBot="1">
      <c r="A33" s="513"/>
      <c r="B33" s="258"/>
      <c r="C33" s="268" t="s">
        <v>16</v>
      </c>
      <c r="D33" s="177"/>
      <c r="E33" s="269"/>
      <c r="F33" s="270"/>
      <c r="G33" s="270"/>
      <c r="H33" s="270"/>
      <c r="I33" s="271"/>
      <c r="J33" s="272"/>
      <c r="K33" s="270"/>
      <c r="L33" s="270"/>
      <c r="M33" s="270"/>
      <c r="N33" s="271"/>
      <c r="O33" s="272"/>
      <c r="P33" s="270"/>
      <c r="Q33" s="270"/>
      <c r="R33" s="270"/>
      <c r="S33" s="271"/>
      <c r="T33" s="272"/>
      <c r="U33" s="273"/>
      <c r="V33" s="270"/>
      <c r="W33" s="270"/>
      <c r="X33" s="270"/>
      <c r="Y33" s="274"/>
      <c r="Z33" s="272"/>
      <c r="AA33" s="270"/>
      <c r="AB33" s="270"/>
      <c r="AC33" s="270"/>
      <c r="AD33" s="271"/>
      <c r="AE33" s="272"/>
      <c r="AF33" s="270"/>
      <c r="AG33" s="270"/>
      <c r="AH33" s="275"/>
    </row>
    <row r="34" spans="1:35" ht="16.5" customHeight="1">
      <c r="A34" s="276"/>
      <c r="B34" s="515"/>
      <c r="C34" s="277"/>
      <c r="D34" s="249"/>
      <c r="E34" s="249"/>
      <c r="F34" s="249"/>
      <c r="G34" s="249"/>
      <c r="H34" s="278"/>
      <c r="I34" s="517" t="s">
        <v>62</v>
      </c>
      <c r="J34" s="518"/>
      <c r="K34" s="518"/>
      <c r="L34" s="518"/>
      <c r="M34" s="519"/>
      <c r="N34" s="517" t="s">
        <v>63</v>
      </c>
      <c r="O34" s="518"/>
      <c r="P34" s="518"/>
      <c r="Q34" s="518"/>
      <c r="R34" s="519"/>
      <c r="S34" s="517" t="s">
        <v>64</v>
      </c>
      <c r="T34" s="518"/>
      <c r="U34" s="518"/>
      <c r="V34" s="518"/>
      <c r="W34" s="518"/>
      <c r="X34" s="519"/>
      <c r="Y34" s="517" t="s">
        <v>13</v>
      </c>
      <c r="Z34" s="518"/>
      <c r="AA34" s="518"/>
      <c r="AB34" s="518"/>
      <c r="AC34" s="519"/>
      <c r="AD34" s="517" t="s">
        <v>31</v>
      </c>
      <c r="AE34" s="518"/>
      <c r="AF34" s="518"/>
      <c r="AG34" s="518"/>
      <c r="AH34" s="520"/>
    </row>
    <row r="35" spans="1:35" ht="18" customHeight="1" thickBot="1">
      <c r="A35" s="279"/>
      <c r="B35" s="516"/>
      <c r="C35" s="521" t="s">
        <v>65</v>
      </c>
      <c r="D35" s="522"/>
      <c r="E35" s="522"/>
      <c r="F35" s="522"/>
      <c r="G35" s="522"/>
      <c r="H35" s="523"/>
      <c r="I35" s="524"/>
      <c r="J35" s="525"/>
      <c r="K35" s="280" t="s">
        <v>66</v>
      </c>
      <c r="L35" s="525"/>
      <c r="M35" s="526"/>
      <c r="N35" s="524"/>
      <c r="O35" s="525"/>
      <c r="P35" s="280" t="s">
        <v>66</v>
      </c>
      <c r="Q35" s="525"/>
      <c r="R35" s="526"/>
      <c r="S35" s="524"/>
      <c r="T35" s="525"/>
      <c r="U35" s="281"/>
      <c r="V35" s="280" t="s">
        <v>66</v>
      </c>
      <c r="W35" s="525"/>
      <c r="X35" s="526"/>
      <c r="Y35" s="524"/>
      <c r="Z35" s="525"/>
      <c r="AA35" s="280" t="s">
        <v>66</v>
      </c>
      <c r="AB35" s="525"/>
      <c r="AC35" s="526"/>
      <c r="AD35" s="524"/>
      <c r="AE35" s="525"/>
      <c r="AF35" s="280" t="s">
        <v>66</v>
      </c>
      <c r="AG35" s="525"/>
      <c r="AH35" s="527"/>
    </row>
    <row r="36" spans="1:35" ht="19.5" customHeight="1">
      <c r="A36" s="279"/>
      <c r="B36" s="516"/>
      <c r="C36" s="528" t="s">
        <v>67</v>
      </c>
      <c r="D36" s="528"/>
      <c r="E36" s="528"/>
      <c r="F36" s="528"/>
      <c r="G36" s="528"/>
      <c r="H36" s="528"/>
      <c r="I36" s="530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2"/>
      <c r="Y36" s="517" t="s">
        <v>12</v>
      </c>
      <c r="Z36" s="518"/>
      <c r="AA36" s="518"/>
      <c r="AB36" s="518"/>
      <c r="AC36" s="519"/>
      <c r="AD36" s="517" t="s">
        <v>68</v>
      </c>
      <c r="AE36" s="518"/>
      <c r="AF36" s="518"/>
      <c r="AG36" s="518"/>
      <c r="AH36" s="520"/>
    </row>
    <row r="37" spans="1:35" ht="19.5" customHeight="1" thickBot="1">
      <c r="A37" s="282"/>
      <c r="B37" s="516"/>
      <c r="C37" s="529"/>
      <c r="D37" s="529"/>
      <c r="E37" s="529"/>
      <c r="F37" s="529"/>
      <c r="G37" s="529"/>
      <c r="H37" s="529"/>
      <c r="I37" s="533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  <c r="Y37" s="536"/>
      <c r="Z37" s="537"/>
      <c r="AA37" s="283" t="s">
        <v>66</v>
      </c>
      <c r="AB37" s="537"/>
      <c r="AC37" s="538"/>
      <c r="AD37" s="539"/>
      <c r="AE37" s="537"/>
      <c r="AF37" s="537"/>
      <c r="AG37" s="540" t="s">
        <v>41</v>
      </c>
      <c r="AH37" s="541"/>
    </row>
    <row r="38" spans="1:35" ht="18" customHeight="1" thickTop="1" thickBot="1">
      <c r="A38" s="542" t="s">
        <v>69</v>
      </c>
      <c r="B38" s="543"/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4"/>
    </row>
    <row r="39" spans="1:35" ht="18" customHeight="1" thickBot="1">
      <c r="A39" s="284" t="s">
        <v>70</v>
      </c>
      <c r="B39" s="285"/>
      <c r="C39" s="285"/>
      <c r="D39" s="286"/>
      <c r="E39" s="285"/>
      <c r="F39" s="285"/>
      <c r="G39" s="287"/>
      <c r="H39" s="285"/>
      <c r="I39" s="285"/>
      <c r="J39" s="285"/>
      <c r="K39" s="285"/>
      <c r="L39" s="285"/>
      <c r="M39" s="285"/>
      <c r="N39" s="285"/>
      <c r="O39" s="285"/>
      <c r="P39" s="285"/>
      <c r="Q39" s="288"/>
      <c r="R39" s="289" t="s">
        <v>71</v>
      </c>
      <c r="S39" s="285"/>
      <c r="T39" s="285"/>
      <c r="U39" s="286"/>
      <c r="V39" s="285"/>
      <c r="W39" s="290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2"/>
    </row>
    <row r="40" spans="1:35" ht="18" customHeight="1" thickBot="1">
      <c r="A40" s="284" t="s">
        <v>42</v>
      </c>
      <c r="B40" s="285"/>
      <c r="C40" s="285"/>
      <c r="D40" s="286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8"/>
      <c r="R40" s="293" t="s">
        <v>72</v>
      </c>
      <c r="S40" s="285"/>
      <c r="T40" s="285"/>
      <c r="U40" s="286"/>
      <c r="V40" s="285"/>
      <c r="W40" s="294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95"/>
    </row>
    <row r="41" spans="1:35" ht="18" customHeight="1" thickBot="1">
      <c r="A41" s="296" t="s">
        <v>73</v>
      </c>
      <c r="B41" s="297"/>
      <c r="C41" s="297"/>
      <c r="D41" s="298"/>
      <c r="E41" s="297"/>
      <c r="F41" s="297"/>
      <c r="G41" s="297"/>
      <c r="H41" s="297"/>
      <c r="I41" s="297"/>
      <c r="J41" s="299" t="s">
        <v>74</v>
      </c>
      <c r="K41" s="300"/>
      <c r="L41" s="300"/>
      <c r="M41" s="300"/>
      <c r="N41" s="301"/>
      <c r="O41" s="297"/>
      <c r="P41" s="299" t="s">
        <v>75</v>
      </c>
      <c r="Q41" s="300"/>
      <c r="R41" s="300"/>
      <c r="S41" s="300"/>
      <c r="T41" s="301"/>
      <c r="U41" s="298"/>
      <c r="V41" s="297"/>
      <c r="W41" s="299" t="s">
        <v>76</v>
      </c>
      <c r="X41" s="300"/>
      <c r="Y41" s="300"/>
      <c r="Z41" s="300"/>
      <c r="AA41" s="300"/>
      <c r="AB41" s="301"/>
      <c r="AC41" s="297"/>
      <c r="AD41" s="299" t="s">
        <v>77</v>
      </c>
      <c r="AE41" s="300"/>
      <c r="AF41" s="300"/>
      <c r="AG41" s="301"/>
      <c r="AH41" s="302"/>
    </row>
    <row r="42" spans="1:35" ht="14.25" thickTop="1" thickBot="1">
      <c r="A42" s="257"/>
      <c r="B42" s="257"/>
      <c r="C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</row>
    <row r="43" spans="1:35" ht="21" thickTop="1">
      <c r="A43" s="468" t="s">
        <v>34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70"/>
      <c r="AD43" s="132"/>
      <c r="AE43" s="132"/>
      <c r="AF43" s="132"/>
      <c r="AG43" s="132"/>
      <c r="AH43" s="133"/>
      <c r="AI43" s="134"/>
    </row>
    <row r="44" spans="1:35" ht="16.5" thickBot="1">
      <c r="A44" s="471" t="s">
        <v>81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3"/>
      <c r="AD44" s="135"/>
      <c r="AE44" s="135"/>
      <c r="AF44" s="135"/>
      <c r="AG44" s="135"/>
      <c r="AH44" s="136"/>
      <c r="AI44" s="134"/>
    </row>
    <row r="45" spans="1:35" ht="19.5" thickTop="1" thickBot="1">
      <c r="A45" s="137" t="s">
        <v>35</v>
      </c>
      <c r="B45" s="138"/>
      <c r="C45" s="138"/>
      <c r="D45" s="138"/>
      <c r="E45" s="138"/>
      <c r="F45" s="139"/>
      <c r="G45" s="474" t="str">
        <f>Spielplan!$F$1</f>
        <v>Staffel eintragen</v>
      </c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6"/>
      <c r="AD45" s="140"/>
      <c r="AE45" s="140"/>
      <c r="AF45" s="140"/>
      <c r="AG45" s="140"/>
      <c r="AH45" s="141"/>
      <c r="AI45" s="142"/>
    </row>
    <row r="46" spans="1:35" ht="19.5" thickTop="1" thickBot="1">
      <c r="A46" s="143" t="s">
        <v>78</v>
      </c>
      <c r="B46" s="144"/>
      <c r="C46" s="144"/>
      <c r="D46" s="144"/>
      <c r="E46" s="144"/>
      <c r="F46" s="145"/>
      <c r="G46" s="456" t="s">
        <v>79</v>
      </c>
      <c r="H46" s="457"/>
      <c r="I46" s="457"/>
      <c r="J46" s="457"/>
      <c r="K46" s="457"/>
      <c r="L46" s="457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9"/>
      <c r="AD46" s="140"/>
      <c r="AE46" s="140"/>
      <c r="AF46" s="140"/>
      <c r="AG46" s="140"/>
      <c r="AH46" s="141"/>
      <c r="AI46" s="142"/>
    </row>
    <row r="47" spans="1:35" ht="17.25" thickTop="1" thickBot="1">
      <c r="A47" s="146" t="s">
        <v>36</v>
      </c>
      <c r="B47" s="147"/>
      <c r="C47" s="147"/>
      <c r="D47" s="148"/>
      <c r="E47" s="149"/>
      <c r="F47" s="460" t="str">
        <f>Spielplan!$F$2</f>
        <v>Saison eintragen</v>
      </c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150" t="s">
        <v>37</v>
      </c>
      <c r="S47" s="150"/>
      <c r="T47" s="150"/>
      <c r="U47" s="151"/>
      <c r="V47" s="150"/>
      <c r="W47" s="462" t="str">
        <f>Spielplan!J17</f>
        <v>Spielort</v>
      </c>
      <c r="X47" s="463"/>
      <c r="Y47" s="463"/>
      <c r="Z47" s="463"/>
      <c r="AA47" s="463"/>
      <c r="AB47" s="463"/>
      <c r="AC47" s="464"/>
      <c r="AD47" s="152"/>
      <c r="AE47" s="152"/>
      <c r="AF47" s="152"/>
      <c r="AG47" s="152"/>
      <c r="AH47" s="153"/>
      <c r="AI47" s="134"/>
    </row>
    <row r="48" spans="1:35" ht="16.5" thickTop="1">
      <c r="A48" s="154" t="s">
        <v>8</v>
      </c>
      <c r="B48" s="155"/>
      <c r="C48" s="155"/>
      <c r="D48" s="156"/>
      <c r="E48" s="157"/>
      <c r="F48" s="465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158" t="s">
        <v>38</v>
      </c>
      <c r="S48" s="158"/>
      <c r="T48" s="158"/>
      <c r="U48" s="159"/>
      <c r="V48" s="158"/>
      <c r="W48" s="466" t="str">
        <f>Spielplan!I17</f>
        <v>Datum</v>
      </c>
      <c r="X48" s="467"/>
      <c r="Y48" s="467"/>
      <c r="Z48" s="467"/>
      <c r="AA48" s="467"/>
      <c r="AB48" s="160"/>
      <c r="AC48" s="160"/>
      <c r="AD48" s="161"/>
      <c r="AE48" s="161"/>
      <c r="AF48" s="162"/>
      <c r="AG48" s="162"/>
      <c r="AH48" s="163"/>
      <c r="AI48" s="134"/>
    </row>
    <row r="49" spans="1:35" ht="15.75">
      <c r="A49" s="154" t="s">
        <v>39</v>
      </c>
      <c r="B49" s="155"/>
      <c r="C49" s="155"/>
      <c r="D49" s="156"/>
      <c r="E49" s="157"/>
      <c r="F49" s="465" t="str">
        <f>Spielplan!J20</f>
        <v>Mannschaft 4</v>
      </c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164" t="s">
        <v>40</v>
      </c>
      <c r="S49" s="164"/>
      <c r="T49" s="164"/>
      <c r="U49" s="165"/>
      <c r="V49" s="166"/>
      <c r="W49" s="477">
        <f>Spielplan!$C$7</f>
        <v>0.41666666666666669</v>
      </c>
      <c r="X49" s="478"/>
      <c r="Y49" s="478"/>
      <c r="Z49" s="478"/>
      <c r="AA49" s="167" t="s">
        <v>41</v>
      </c>
      <c r="AB49" s="168"/>
      <c r="AC49" s="169"/>
      <c r="AD49" s="479"/>
      <c r="AE49" s="479"/>
      <c r="AF49" s="479"/>
      <c r="AG49" s="479"/>
      <c r="AH49" s="480"/>
      <c r="AI49" s="134"/>
    </row>
    <row r="50" spans="1:35" ht="15.75">
      <c r="A50" s="154" t="s">
        <v>42</v>
      </c>
      <c r="B50" s="155"/>
      <c r="C50" s="155"/>
      <c r="D50" s="156"/>
      <c r="E50" s="157"/>
      <c r="F50" s="465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164" t="s">
        <v>43</v>
      </c>
      <c r="S50" s="164"/>
      <c r="T50" s="164"/>
      <c r="U50" s="165"/>
      <c r="V50" s="166"/>
      <c r="W50" s="481">
        <f>Spielplan!D20</f>
        <v>1</v>
      </c>
      <c r="X50" s="482"/>
      <c r="Y50" s="170"/>
      <c r="Z50" s="170"/>
      <c r="AA50" s="170"/>
      <c r="AB50" s="171" t="s">
        <v>44</v>
      </c>
      <c r="AC50" s="168"/>
      <c r="AD50" s="483">
        <f>Spielplan!E20</f>
        <v>2</v>
      </c>
      <c r="AE50" s="482"/>
      <c r="AF50" s="170"/>
      <c r="AG50" s="170"/>
      <c r="AH50" s="172"/>
      <c r="AI50" s="134"/>
    </row>
    <row r="51" spans="1:35" ht="16.5" thickBot="1">
      <c r="A51" s="173" t="s">
        <v>45</v>
      </c>
      <c r="B51" s="174"/>
      <c r="C51" s="174"/>
      <c r="D51" s="175"/>
      <c r="E51" s="176"/>
      <c r="F51" s="484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6"/>
      <c r="R51" s="158" t="s">
        <v>46</v>
      </c>
      <c r="S51" s="177"/>
      <c r="T51" s="177"/>
      <c r="U51" s="178"/>
      <c r="V51" s="179"/>
      <c r="W51" s="487">
        <f>Spielplan!F20</f>
        <v>12</v>
      </c>
      <c r="X51" s="488"/>
      <c r="Y51" s="180"/>
      <c r="Z51" s="180"/>
      <c r="AA51" s="180"/>
      <c r="AB51" s="180"/>
      <c r="AC51" s="180"/>
      <c r="AD51" s="180"/>
      <c r="AE51" s="180"/>
      <c r="AF51" s="180"/>
      <c r="AG51" s="180"/>
      <c r="AH51" s="181"/>
      <c r="AI51" s="134"/>
    </row>
    <row r="52" spans="1:35" ht="16.5" thickTop="1" thickBot="1">
      <c r="A52" s="489" t="s">
        <v>47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182" t="s">
        <v>48</v>
      </c>
      <c r="P52" s="183" t="s">
        <v>49</v>
      </c>
      <c r="Q52" s="184" t="s">
        <v>50</v>
      </c>
      <c r="R52" s="489" t="s">
        <v>51</v>
      </c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1"/>
      <c r="AF52" s="182" t="s">
        <v>48</v>
      </c>
      <c r="AG52" s="183" t="s">
        <v>49</v>
      </c>
      <c r="AH52" s="184" t="s">
        <v>50</v>
      </c>
      <c r="AI52" s="134"/>
    </row>
    <row r="53" spans="1:35" ht="21" thickBot="1">
      <c r="A53" s="492" t="str">
        <f>Spielplan!G20</f>
        <v>Mannschaft 2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185"/>
      <c r="P53" s="186"/>
      <c r="Q53" s="187"/>
      <c r="R53" s="492" t="str">
        <f>Spielplan!I20</f>
        <v>Mannschaft 5</v>
      </c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4"/>
      <c r="AF53" s="185"/>
      <c r="AG53" s="186"/>
      <c r="AH53" s="187"/>
      <c r="AI53" s="134"/>
    </row>
    <row r="54" spans="1:35" ht="26.25" thickTop="1" thickBot="1">
      <c r="A54" s="188" t="s">
        <v>52</v>
      </c>
      <c r="B54" s="189" t="s">
        <v>53</v>
      </c>
      <c r="C54" s="190" t="s">
        <v>54</v>
      </c>
      <c r="D54" s="191"/>
      <c r="E54" s="192" t="s">
        <v>55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4"/>
      <c r="P54" s="195"/>
      <c r="Q54" s="196"/>
      <c r="R54" s="188" t="s">
        <v>52</v>
      </c>
      <c r="S54" s="189" t="s">
        <v>53</v>
      </c>
      <c r="T54" s="190" t="s">
        <v>54</v>
      </c>
      <c r="U54" s="191"/>
      <c r="V54" s="192" t="s">
        <v>55</v>
      </c>
      <c r="W54" s="193"/>
      <c r="X54" s="193"/>
      <c r="Y54" s="193"/>
      <c r="Z54" s="193"/>
      <c r="AA54" s="193"/>
      <c r="AB54" s="193"/>
      <c r="AC54" s="193"/>
      <c r="AD54" s="193"/>
      <c r="AE54" s="193"/>
      <c r="AF54" s="194"/>
      <c r="AG54" s="195"/>
      <c r="AH54" s="196"/>
      <c r="AI54" s="134"/>
    </row>
    <row r="55" spans="1:35" ht="16.5" thickTop="1">
      <c r="A55" s="207"/>
      <c r="B55" s="208"/>
      <c r="C55" s="209"/>
      <c r="D55" s="210"/>
      <c r="E55" s="495"/>
      <c r="F55" s="496"/>
      <c r="G55" s="496"/>
      <c r="H55" s="496"/>
      <c r="I55" s="496"/>
      <c r="J55" s="496"/>
      <c r="K55" s="496"/>
      <c r="L55" s="496"/>
      <c r="M55" s="496"/>
      <c r="N55" s="497"/>
      <c r="O55" s="211"/>
      <c r="P55" s="212"/>
      <c r="Q55" s="213"/>
      <c r="R55" s="207"/>
      <c r="S55" s="214"/>
      <c r="T55" s="209"/>
      <c r="U55" s="210"/>
      <c r="V55" s="495"/>
      <c r="W55" s="496"/>
      <c r="X55" s="496"/>
      <c r="Y55" s="496"/>
      <c r="Z55" s="496"/>
      <c r="AA55" s="496"/>
      <c r="AB55" s="496"/>
      <c r="AC55" s="496"/>
      <c r="AD55" s="496"/>
      <c r="AE55" s="497"/>
      <c r="AF55" s="211"/>
      <c r="AG55" s="212"/>
      <c r="AH55" s="213"/>
      <c r="AI55" s="134"/>
    </row>
    <row r="56" spans="1:35" ht="15.75">
      <c r="A56" s="215"/>
      <c r="B56" s="208"/>
      <c r="C56" s="216"/>
      <c r="D56" s="165"/>
      <c r="E56" s="498"/>
      <c r="F56" s="499"/>
      <c r="G56" s="499"/>
      <c r="H56" s="499"/>
      <c r="I56" s="499"/>
      <c r="J56" s="499"/>
      <c r="K56" s="499"/>
      <c r="L56" s="499"/>
      <c r="M56" s="499"/>
      <c r="N56" s="500"/>
      <c r="O56" s="217"/>
      <c r="P56" s="218"/>
      <c r="Q56" s="219"/>
      <c r="R56" s="215"/>
      <c r="S56" s="208"/>
      <c r="T56" s="216"/>
      <c r="U56" s="165"/>
      <c r="V56" s="498"/>
      <c r="W56" s="499"/>
      <c r="X56" s="499"/>
      <c r="Y56" s="499"/>
      <c r="Z56" s="499"/>
      <c r="AA56" s="499"/>
      <c r="AB56" s="499"/>
      <c r="AC56" s="499"/>
      <c r="AD56" s="499"/>
      <c r="AE56" s="500"/>
      <c r="AF56" s="217"/>
      <c r="AG56" s="218"/>
      <c r="AH56" s="219"/>
      <c r="AI56" s="134"/>
    </row>
    <row r="57" spans="1:35" ht="18">
      <c r="A57" s="215"/>
      <c r="B57" s="208"/>
      <c r="C57" s="220"/>
      <c r="D57" s="165"/>
      <c r="E57" s="498"/>
      <c r="F57" s="499"/>
      <c r="G57" s="499"/>
      <c r="H57" s="499"/>
      <c r="I57" s="499"/>
      <c r="J57" s="499"/>
      <c r="K57" s="499"/>
      <c r="L57" s="499"/>
      <c r="M57" s="499"/>
      <c r="N57" s="500"/>
      <c r="O57" s="217"/>
      <c r="P57" s="221"/>
      <c r="Q57" s="219"/>
      <c r="R57" s="215"/>
      <c r="S57" s="208"/>
      <c r="T57" s="220"/>
      <c r="U57" s="165"/>
      <c r="V57" s="498"/>
      <c r="W57" s="499"/>
      <c r="X57" s="499"/>
      <c r="Y57" s="499"/>
      <c r="Z57" s="499"/>
      <c r="AA57" s="499"/>
      <c r="AB57" s="499"/>
      <c r="AC57" s="499"/>
      <c r="AD57" s="499"/>
      <c r="AE57" s="500"/>
      <c r="AF57" s="217"/>
      <c r="AG57" s="221"/>
      <c r="AH57" s="219"/>
      <c r="AI57" s="134"/>
    </row>
    <row r="58" spans="1:35" ht="18">
      <c r="A58" s="215"/>
      <c r="B58" s="208"/>
      <c r="C58" s="222"/>
      <c r="D58" s="165"/>
      <c r="E58" s="498"/>
      <c r="F58" s="499"/>
      <c r="G58" s="499"/>
      <c r="H58" s="499"/>
      <c r="I58" s="499"/>
      <c r="J58" s="499"/>
      <c r="K58" s="499"/>
      <c r="L58" s="499"/>
      <c r="M58" s="499"/>
      <c r="N58" s="500"/>
      <c r="O58" s="217"/>
      <c r="P58" s="221"/>
      <c r="Q58" s="219"/>
      <c r="R58" s="215"/>
      <c r="S58" s="208"/>
      <c r="T58" s="222"/>
      <c r="U58" s="165"/>
      <c r="V58" s="498"/>
      <c r="W58" s="499"/>
      <c r="X58" s="499"/>
      <c r="Y58" s="499"/>
      <c r="Z58" s="499"/>
      <c r="AA58" s="499"/>
      <c r="AB58" s="499"/>
      <c r="AC58" s="499"/>
      <c r="AD58" s="499"/>
      <c r="AE58" s="500"/>
      <c r="AF58" s="217"/>
      <c r="AG58" s="221"/>
      <c r="AH58" s="219"/>
      <c r="AI58" s="134"/>
    </row>
    <row r="59" spans="1:35" ht="18">
      <c r="A59" s="215"/>
      <c r="B59" s="208"/>
      <c r="C59" s="223"/>
      <c r="D59" s="165"/>
      <c r="E59" s="498"/>
      <c r="F59" s="499"/>
      <c r="G59" s="499"/>
      <c r="H59" s="499"/>
      <c r="I59" s="499"/>
      <c r="J59" s="499"/>
      <c r="K59" s="499"/>
      <c r="L59" s="499"/>
      <c r="M59" s="499"/>
      <c r="N59" s="500"/>
      <c r="O59" s="217"/>
      <c r="P59" s="224"/>
      <c r="Q59" s="219"/>
      <c r="R59" s="215"/>
      <c r="S59" s="208"/>
      <c r="T59" s="223"/>
      <c r="U59" s="165"/>
      <c r="V59" s="498"/>
      <c r="W59" s="499"/>
      <c r="X59" s="499"/>
      <c r="Y59" s="499"/>
      <c r="Z59" s="499"/>
      <c r="AA59" s="499"/>
      <c r="AB59" s="499"/>
      <c r="AC59" s="499"/>
      <c r="AD59" s="499"/>
      <c r="AE59" s="500"/>
      <c r="AF59" s="217"/>
      <c r="AG59" s="224"/>
      <c r="AH59" s="219"/>
      <c r="AI59" s="134"/>
    </row>
    <row r="60" spans="1:35" ht="18">
      <c r="A60" s="215"/>
      <c r="B60" s="208"/>
      <c r="C60" s="222"/>
      <c r="D60" s="165"/>
      <c r="E60" s="498"/>
      <c r="F60" s="499"/>
      <c r="G60" s="499"/>
      <c r="H60" s="499"/>
      <c r="I60" s="499"/>
      <c r="J60" s="499"/>
      <c r="K60" s="499"/>
      <c r="L60" s="499"/>
      <c r="M60" s="499"/>
      <c r="N60" s="500"/>
      <c r="O60" s="217"/>
      <c r="P60" s="221"/>
      <c r="Q60" s="219"/>
      <c r="R60" s="215"/>
      <c r="S60" s="208"/>
      <c r="T60" s="222"/>
      <c r="U60" s="165"/>
      <c r="V60" s="498"/>
      <c r="W60" s="499"/>
      <c r="X60" s="499"/>
      <c r="Y60" s="499"/>
      <c r="Z60" s="499"/>
      <c r="AA60" s="499"/>
      <c r="AB60" s="499"/>
      <c r="AC60" s="499"/>
      <c r="AD60" s="499"/>
      <c r="AE60" s="500"/>
      <c r="AF60" s="217"/>
      <c r="AG60" s="221"/>
      <c r="AH60" s="219"/>
      <c r="AI60" s="134"/>
    </row>
    <row r="61" spans="1:35" ht="18">
      <c r="A61" s="215"/>
      <c r="B61" s="208"/>
      <c r="C61" s="222"/>
      <c r="D61" s="165"/>
      <c r="E61" s="498"/>
      <c r="F61" s="499"/>
      <c r="G61" s="499"/>
      <c r="H61" s="499"/>
      <c r="I61" s="499"/>
      <c r="J61" s="499"/>
      <c r="K61" s="499"/>
      <c r="L61" s="499"/>
      <c r="M61" s="499"/>
      <c r="N61" s="500"/>
      <c r="O61" s="217"/>
      <c r="P61" s="221"/>
      <c r="Q61" s="219"/>
      <c r="R61" s="215"/>
      <c r="S61" s="208"/>
      <c r="T61" s="222"/>
      <c r="U61" s="165"/>
      <c r="V61" s="498"/>
      <c r="W61" s="499"/>
      <c r="X61" s="499"/>
      <c r="Y61" s="499"/>
      <c r="Z61" s="499"/>
      <c r="AA61" s="499"/>
      <c r="AB61" s="499"/>
      <c r="AC61" s="499"/>
      <c r="AD61" s="499"/>
      <c r="AE61" s="500"/>
      <c r="AF61" s="217"/>
      <c r="AG61" s="221"/>
      <c r="AH61" s="219"/>
      <c r="AI61" s="134"/>
    </row>
    <row r="62" spans="1:35" ht="18">
      <c r="A62" s="215"/>
      <c r="B62" s="208"/>
      <c r="C62" s="222"/>
      <c r="D62" s="165"/>
      <c r="E62" s="498"/>
      <c r="F62" s="499"/>
      <c r="G62" s="499"/>
      <c r="H62" s="499"/>
      <c r="I62" s="499"/>
      <c r="J62" s="499"/>
      <c r="K62" s="499"/>
      <c r="L62" s="499"/>
      <c r="M62" s="499"/>
      <c r="N62" s="500"/>
      <c r="O62" s="217"/>
      <c r="P62" s="221"/>
      <c r="Q62" s="219"/>
      <c r="R62" s="215"/>
      <c r="S62" s="208"/>
      <c r="T62" s="222"/>
      <c r="U62" s="165"/>
      <c r="V62" s="498"/>
      <c r="W62" s="499"/>
      <c r="X62" s="499"/>
      <c r="Y62" s="499"/>
      <c r="Z62" s="499"/>
      <c r="AA62" s="499"/>
      <c r="AB62" s="499"/>
      <c r="AC62" s="499"/>
      <c r="AD62" s="499"/>
      <c r="AE62" s="500"/>
      <c r="AF62" s="217"/>
      <c r="AG62" s="221"/>
      <c r="AH62" s="219"/>
      <c r="AI62" s="134"/>
    </row>
    <row r="63" spans="1:35" ht="18">
      <c r="A63" s="215"/>
      <c r="B63" s="208"/>
      <c r="C63" s="222"/>
      <c r="D63" s="165"/>
      <c r="E63" s="498"/>
      <c r="F63" s="499"/>
      <c r="G63" s="499"/>
      <c r="H63" s="499"/>
      <c r="I63" s="499"/>
      <c r="J63" s="499"/>
      <c r="K63" s="499"/>
      <c r="L63" s="499"/>
      <c r="M63" s="499"/>
      <c r="N63" s="500"/>
      <c r="O63" s="217"/>
      <c r="P63" s="225"/>
      <c r="Q63" s="226"/>
      <c r="R63" s="215"/>
      <c r="S63" s="208"/>
      <c r="T63" s="222"/>
      <c r="U63" s="165"/>
      <c r="V63" s="498"/>
      <c r="W63" s="499"/>
      <c r="X63" s="499"/>
      <c r="Y63" s="499"/>
      <c r="Z63" s="499"/>
      <c r="AA63" s="499"/>
      <c r="AB63" s="499"/>
      <c r="AC63" s="499"/>
      <c r="AD63" s="499"/>
      <c r="AE63" s="500"/>
      <c r="AF63" s="217"/>
      <c r="AG63" s="225"/>
      <c r="AH63" s="226"/>
      <c r="AI63" s="134"/>
    </row>
    <row r="64" spans="1:35" ht="16.5" thickBot="1">
      <c r="A64" s="227"/>
      <c r="B64" s="228"/>
      <c r="C64" s="229"/>
      <c r="D64" s="178"/>
      <c r="E64" s="501"/>
      <c r="F64" s="502"/>
      <c r="G64" s="502"/>
      <c r="H64" s="502"/>
      <c r="I64" s="502"/>
      <c r="J64" s="502"/>
      <c r="K64" s="502"/>
      <c r="L64" s="502"/>
      <c r="M64" s="502"/>
      <c r="N64" s="503"/>
      <c r="O64" s="230"/>
      <c r="P64" s="231"/>
      <c r="Q64" s="232"/>
      <c r="R64" s="227"/>
      <c r="S64" s="228"/>
      <c r="T64" s="229"/>
      <c r="U64" s="178"/>
      <c r="V64" s="501"/>
      <c r="W64" s="502"/>
      <c r="X64" s="502"/>
      <c r="Y64" s="502"/>
      <c r="Z64" s="502"/>
      <c r="AA64" s="502"/>
      <c r="AB64" s="502"/>
      <c r="AC64" s="502"/>
      <c r="AD64" s="502"/>
      <c r="AE64" s="503"/>
      <c r="AF64" s="230"/>
      <c r="AG64" s="231"/>
      <c r="AH64" s="232"/>
      <c r="AI64" s="134"/>
    </row>
    <row r="65" spans="1:35" ht="13.5" thickTop="1">
      <c r="A65" s="233" t="s">
        <v>56</v>
      </c>
      <c r="B65" s="234"/>
      <c r="C65" s="235"/>
      <c r="D65" s="148">
        <f>D64+1</f>
        <v>1</v>
      </c>
      <c r="E65" s="495"/>
      <c r="F65" s="496"/>
      <c r="G65" s="496"/>
      <c r="H65" s="496"/>
      <c r="I65" s="496"/>
      <c r="J65" s="496"/>
      <c r="K65" s="496"/>
      <c r="L65" s="496"/>
      <c r="M65" s="496"/>
      <c r="N65" s="497"/>
      <c r="O65" s="211"/>
      <c r="P65" s="236"/>
      <c r="Q65" s="237"/>
      <c r="R65" s="233" t="s">
        <v>56</v>
      </c>
      <c r="S65" s="234"/>
      <c r="T65" s="235"/>
      <c r="U65" s="148">
        <f>U64+1</f>
        <v>1</v>
      </c>
      <c r="V65" s="495"/>
      <c r="W65" s="496"/>
      <c r="X65" s="496"/>
      <c r="Y65" s="496"/>
      <c r="Z65" s="496"/>
      <c r="AA65" s="496"/>
      <c r="AB65" s="496"/>
      <c r="AC65" s="496"/>
      <c r="AD65" s="496"/>
      <c r="AE65" s="497"/>
      <c r="AF65" s="211"/>
      <c r="AG65" s="236"/>
      <c r="AH65" s="237"/>
      <c r="AI65" s="134"/>
    </row>
    <row r="66" spans="1:35" ht="13.5" thickBot="1">
      <c r="A66" s="238" t="s">
        <v>57</v>
      </c>
      <c r="B66" s="239"/>
      <c r="C66" s="240"/>
      <c r="D66" s="175">
        <f>D65+1</f>
        <v>2</v>
      </c>
      <c r="E66" s="504"/>
      <c r="F66" s="505"/>
      <c r="G66" s="505"/>
      <c r="H66" s="505"/>
      <c r="I66" s="505"/>
      <c r="J66" s="505"/>
      <c r="K66" s="505"/>
      <c r="L66" s="505"/>
      <c r="M66" s="505"/>
      <c r="N66" s="506"/>
      <c r="O66" s="241"/>
      <c r="P66" s="242"/>
      <c r="Q66" s="243"/>
      <c r="R66" s="238" t="s">
        <v>57</v>
      </c>
      <c r="S66" s="239"/>
      <c r="T66" s="240"/>
      <c r="U66" s="175">
        <f>U65+1</f>
        <v>2</v>
      </c>
      <c r="V66" s="504"/>
      <c r="W66" s="505"/>
      <c r="X66" s="505"/>
      <c r="Y66" s="505"/>
      <c r="Z66" s="505"/>
      <c r="AA66" s="505"/>
      <c r="AB66" s="505"/>
      <c r="AC66" s="505"/>
      <c r="AD66" s="505"/>
      <c r="AE66" s="506"/>
      <c r="AF66" s="241"/>
      <c r="AG66" s="242"/>
      <c r="AH66" s="243"/>
      <c r="AI66" s="134"/>
    </row>
    <row r="67" spans="1:35" ht="19.5" customHeight="1" thickTop="1" thickBot="1">
      <c r="A67" s="305" t="s">
        <v>58</v>
      </c>
      <c r="B67" s="244"/>
      <c r="C67" s="306"/>
      <c r="D67" s="307"/>
      <c r="E67" s="306"/>
      <c r="F67" s="306"/>
      <c r="G67" s="245"/>
      <c r="H67" s="308" t="s">
        <v>59</v>
      </c>
      <c r="I67" s="246"/>
      <c r="J67" s="308" t="s">
        <v>16</v>
      </c>
      <c r="K67" s="310"/>
      <c r="L67" s="507" t="s">
        <v>60</v>
      </c>
      <c r="M67" s="508"/>
      <c r="N67" s="508"/>
      <c r="O67" s="308" t="s">
        <v>15</v>
      </c>
      <c r="P67" s="309"/>
      <c r="Q67" s="311" t="s">
        <v>16</v>
      </c>
      <c r="R67" s="312"/>
      <c r="S67" s="509" t="s">
        <v>61</v>
      </c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1"/>
      <c r="AI67" s="134"/>
    </row>
    <row r="68" spans="1:35" ht="13.5" thickBot="1">
      <c r="A68" s="322"/>
      <c r="B68" s="333" t="s">
        <v>80</v>
      </c>
      <c r="C68" s="323"/>
      <c r="D68" s="324"/>
      <c r="E68" s="323"/>
      <c r="F68" s="323"/>
      <c r="G68" s="325"/>
      <c r="H68" s="326"/>
      <c r="I68" s="327"/>
      <c r="J68" s="326"/>
      <c r="K68" s="328"/>
      <c r="L68" s="329"/>
      <c r="M68" s="329"/>
      <c r="N68" s="329"/>
      <c r="O68" s="326"/>
      <c r="P68" s="328"/>
      <c r="Q68" s="326"/>
      <c r="R68" s="330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2"/>
      <c r="AI68" s="134"/>
    </row>
    <row r="69" spans="1:35" ht="15">
      <c r="A69" s="512" t="s">
        <v>62</v>
      </c>
      <c r="B69" s="313"/>
      <c r="C69" s="314" t="s">
        <v>15</v>
      </c>
      <c r="D69" s="161"/>
      <c r="E69" s="315"/>
      <c r="F69" s="316"/>
      <c r="G69" s="316"/>
      <c r="H69" s="316"/>
      <c r="I69" s="317"/>
      <c r="J69" s="318"/>
      <c r="K69" s="316"/>
      <c r="L69" s="316"/>
      <c r="M69" s="316"/>
      <c r="N69" s="317"/>
      <c r="O69" s="318"/>
      <c r="P69" s="316"/>
      <c r="Q69" s="316"/>
      <c r="R69" s="316"/>
      <c r="S69" s="317"/>
      <c r="T69" s="318"/>
      <c r="U69" s="319"/>
      <c r="V69" s="316"/>
      <c r="W69" s="316"/>
      <c r="X69" s="316"/>
      <c r="Y69" s="320"/>
      <c r="Z69" s="318"/>
      <c r="AA69" s="316"/>
      <c r="AB69" s="316"/>
      <c r="AC69" s="316"/>
      <c r="AD69" s="317"/>
      <c r="AE69" s="318"/>
      <c r="AF69" s="316"/>
      <c r="AG69" s="316"/>
      <c r="AH69" s="321"/>
    </row>
    <row r="70" spans="1:35" ht="15.75" thickBot="1">
      <c r="A70" s="513"/>
      <c r="B70" s="258"/>
      <c r="C70" s="259" t="s">
        <v>16</v>
      </c>
      <c r="D70" s="260"/>
      <c r="E70" s="261"/>
      <c r="F70" s="262"/>
      <c r="G70" s="262"/>
      <c r="H70" s="262"/>
      <c r="I70" s="263"/>
      <c r="J70" s="264"/>
      <c r="K70" s="262"/>
      <c r="L70" s="262"/>
      <c r="M70" s="262"/>
      <c r="N70" s="263"/>
      <c r="O70" s="264"/>
      <c r="P70" s="262"/>
      <c r="Q70" s="262"/>
      <c r="R70" s="262"/>
      <c r="S70" s="263"/>
      <c r="T70" s="264"/>
      <c r="U70" s="265"/>
      <c r="V70" s="262"/>
      <c r="W70" s="262"/>
      <c r="X70" s="262"/>
      <c r="Y70" s="266"/>
      <c r="Z70" s="264"/>
      <c r="AA70" s="262"/>
      <c r="AB70" s="262"/>
      <c r="AC70" s="262"/>
      <c r="AD70" s="263"/>
      <c r="AE70" s="264"/>
      <c r="AF70" s="262"/>
      <c r="AG70" s="262"/>
      <c r="AH70" s="267"/>
    </row>
    <row r="71" spans="1:35" ht="15">
      <c r="A71" s="514" t="s">
        <v>63</v>
      </c>
      <c r="B71" s="247"/>
      <c r="C71" s="248" t="s">
        <v>15</v>
      </c>
      <c r="D71" s="249"/>
      <c r="E71" s="250"/>
      <c r="F71" s="251"/>
      <c r="G71" s="251"/>
      <c r="H71" s="251"/>
      <c r="I71" s="252"/>
      <c r="J71" s="253"/>
      <c r="K71" s="251"/>
      <c r="L71" s="251"/>
      <c r="M71" s="251"/>
      <c r="N71" s="252"/>
      <c r="O71" s="253"/>
      <c r="P71" s="251"/>
      <c r="Q71" s="251"/>
      <c r="R71" s="251"/>
      <c r="S71" s="252"/>
      <c r="T71" s="253"/>
      <c r="U71" s="254"/>
      <c r="V71" s="251"/>
      <c r="W71" s="251"/>
      <c r="X71" s="251"/>
      <c r="Y71" s="255"/>
      <c r="Z71" s="253"/>
      <c r="AA71" s="251"/>
      <c r="AB71" s="251"/>
      <c r="AC71" s="251"/>
      <c r="AD71" s="252"/>
      <c r="AE71" s="253"/>
      <c r="AF71" s="251"/>
      <c r="AG71" s="251"/>
      <c r="AH71" s="256"/>
    </row>
    <row r="72" spans="1:35" ht="15.75" thickBot="1">
      <c r="A72" s="513"/>
      <c r="B72" s="258"/>
      <c r="C72" s="259" t="s">
        <v>16</v>
      </c>
      <c r="D72" s="260"/>
      <c r="E72" s="261"/>
      <c r="F72" s="262"/>
      <c r="G72" s="262"/>
      <c r="H72" s="262"/>
      <c r="I72" s="263"/>
      <c r="J72" s="264"/>
      <c r="K72" s="262"/>
      <c r="L72" s="262"/>
      <c r="M72" s="262"/>
      <c r="N72" s="263"/>
      <c r="O72" s="264"/>
      <c r="P72" s="262"/>
      <c r="Q72" s="262"/>
      <c r="R72" s="262"/>
      <c r="S72" s="263"/>
      <c r="T72" s="264"/>
      <c r="U72" s="265"/>
      <c r="V72" s="262"/>
      <c r="W72" s="262"/>
      <c r="X72" s="262"/>
      <c r="Y72" s="266"/>
      <c r="Z72" s="264"/>
      <c r="AA72" s="262"/>
      <c r="AB72" s="262"/>
      <c r="AC72" s="262"/>
      <c r="AD72" s="263"/>
      <c r="AE72" s="264"/>
      <c r="AF72" s="262"/>
      <c r="AG72" s="262"/>
      <c r="AH72" s="267"/>
    </row>
    <row r="73" spans="1:35" ht="15">
      <c r="A73" s="514" t="s">
        <v>64</v>
      </c>
      <c r="B73" s="247"/>
      <c r="C73" s="248" t="s">
        <v>15</v>
      </c>
      <c r="D73" s="249"/>
      <c r="E73" s="250"/>
      <c r="F73" s="251"/>
      <c r="G73" s="251"/>
      <c r="H73" s="251"/>
      <c r="I73" s="252"/>
      <c r="J73" s="253"/>
      <c r="K73" s="251"/>
      <c r="L73" s="251"/>
      <c r="M73" s="251"/>
      <c r="N73" s="252"/>
      <c r="O73" s="253"/>
      <c r="P73" s="251"/>
      <c r="Q73" s="251"/>
      <c r="R73" s="251"/>
      <c r="S73" s="252"/>
      <c r="T73" s="253"/>
      <c r="U73" s="254"/>
      <c r="V73" s="251"/>
      <c r="W73" s="251"/>
      <c r="X73" s="251"/>
      <c r="Y73" s="255"/>
      <c r="Z73" s="253"/>
      <c r="AA73" s="251"/>
      <c r="AB73" s="251"/>
      <c r="AC73" s="251"/>
      <c r="AD73" s="252"/>
      <c r="AE73" s="253"/>
      <c r="AF73" s="251"/>
      <c r="AG73" s="251"/>
      <c r="AH73" s="256"/>
    </row>
    <row r="74" spans="1:35" ht="15.75" thickBot="1">
      <c r="A74" s="513"/>
      <c r="B74" s="258"/>
      <c r="C74" s="268" t="s">
        <v>16</v>
      </c>
      <c r="D74" s="177"/>
      <c r="E74" s="269"/>
      <c r="F74" s="270"/>
      <c r="G74" s="270"/>
      <c r="H74" s="270"/>
      <c r="I74" s="271"/>
      <c r="J74" s="272"/>
      <c r="K74" s="270"/>
      <c r="L74" s="270"/>
      <c r="M74" s="270"/>
      <c r="N74" s="271"/>
      <c r="O74" s="272"/>
      <c r="P74" s="270"/>
      <c r="Q74" s="270"/>
      <c r="R74" s="270"/>
      <c r="S74" s="271"/>
      <c r="T74" s="272"/>
      <c r="U74" s="273"/>
      <c r="V74" s="270"/>
      <c r="W74" s="270"/>
      <c r="X74" s="270"/>
      <c r="Y74" s="274"/>
      <c r="Z74" s="272"/>
      <c r="AA74" s="270"/>
      <c r="AB74" s="270"/>
      <c r="AC74" s="270"/>
      <c r="AD74" s="271"/>
      <c r="AE74" s="272"/>
      <c r="AF74" s="270"/>
      <c r="AG74" s="270"/>
      <c r="AH74" s="275"/>
    </row>
    <row r="75" spans="1:35">
      <c r="A75" s="276"/>
      <c r="B75" s="515"/>
      <c r="C75" s="277"/>
      <c r="D75" s="249"/>
      <c r="E75" s="249"/>
      <c r="F75" s="249"/>
      <c r="G75" s="249"/>
      <c r="H75" s="278"/>
      <c r="I75" s="517" t="s">
        <v>62</v>
      </c>
      <c r="J75" s="518"/>
      <c r="K75" s="518"/>
      <c r="L75" s="518"/>
      <c r="M75" s="519"/>
      <c r="N75" s="517" t="s">
        <v>63</v>
      </c>
      <c r="O75" s="518"/>
      <c r="P75" s="518"/>
      <c r="Q75" s="518"/>
      <c r="R75" s="519"/>
      <c r="S75" s="517" t="s">
        <v>64</v>
      </c>
      <c r="T75" s="518"/>
      <c r="U75" s="518"/>
      <c r="V75" s="518"/>
      <c r="W75" s="518"/>
      <c r="X75" s="519"/>
      <c r="Y75" s="517" t="s">
        <v>13</v>
      </c>
      <c r="Z75" s="518"/>
      <c r="AA75" s="518"/>
      <c r="AB75" s="518"/>
      <c r="AC75" s="519"/>
      <c r="AD75" s="517" t="s">
        <v>31</v>
      </c>
      <c r="AE75" s="518"/>
      <c r="AF75" s="518"/>
      <c r="AG75" s="518"/>
      <c r="AH75" s="520"/>
    </row>
    <row r="76" spans="1:35" ht="18.75" thickBot="1">
      <c r="A76" s="279"/>
      <c r="B76" s="516"/>
      <c r="C76" s="521" t="s">
        <v>65</v>
      </c>
      <c r="D76" s="522"/>
      <c r="E76" s="522"/>
      <c r="F76" s="522"/>
      <c r="G76" s="522"/>
      <c r="H76" s="523"/>
      <c r="I76" s="524"/>
      <c r="J76" s="525"/>
      <c r="K76" s="280" t="s">
        <v>66</v>
      </c>
      <c r="L76" s="525"/>
      <c r="M76" s="526"/>
      <c r="N76" s="524"/>
      <c r="O76" s="525"/>
      <c r="P76" s="280" t="s">
        <v>66</v>
      </c>
      <c r="Q76" s="525"/>
      <c r="R76" s="526"/>
      <c r="S76" s="524"/>
      <c r="T76" s="525"/>
      <c r="U76" s="281"/>
      <c r="V76" s="280" t="s">
        <v>66</v>
      </c>
      <c r="W76" s="525"/>
      <c r="X76" s="526"/>
      <c r="Y76" s="524"/>
      <c r="Z76" s="525"/>
      <c r="AA76" s="280" t="s">
        <v>66</v>
      </c>
      <c r="AB76" s="525"/>
      <c r="AC76" s="526"/>
      <c r="AD76" s="524"/>
      <c r="AE76" s="525"/>
      <c r="AF76" s="280" t="s">
        <v>66</v>
      </c>
      <c r="AG76" s="525"/>
      <c r="AH76" s="527"/>
    </row>
    <row r="77" spans="1:35">
      <c r="A77" s="279"/>
      <c r="B77" s="516"/>
      <c r="C77" s="528" t="s">
        <v>67</v>
      </c>
      <c r="D77" s="528"/>
      <c r="E77" s="528"/>
      <c r="F77" s="528"/>
      <c r="G77" s="528"/>
      <c r="H77" s="528"/>
      <c r="I77" s="530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2"/>
      <c r="Y77" s="517" t="s">
        <v>12</v>
      </c>
      <c r="Z77" s="518"/>
      <c r="AA77" s="518"/>
      <c r="AB77" s="518"/>
      <c r="AC77" s="519"/>
      <c r="AD77" s="517" t="s">
        <v>68</v>
      </c>
      <c r="AE77" s="518"/>
      <c r="AF77" s="518"/>
      <c r="AG77" s="518"/>
      <c r="AH77" s="520"/>
    </row>
    <row r="78" spans="1:35" ht="18.75" thickBot="1">
      <c r="A78" s="282"/>
      <c r="B78" s="516"/>
      <c r="C78" s="529"/>
      <c r="D78" s="529"/>
      <c r="E78" s="529"/>
      <c r="F78" s="529"/>
      <c r="G78" s="529"/>
      <c r="H78" s="529"/>
      <c r="I78" s="533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5"/>
      <c r="Y78" s="536"/>
      <c r="Z78" s="537"/>
      <c r="AA78" s="283" t="s">
        <v>66</v>
      </c>
      <c r="AB78" s="537"/>
      <c r="AC78" s="538"/>
      <c r="AD78" s="539"/>
      <c r="AE78" s="537"/>
      <c r="AF78" s="537"/>
      <c r="AG78" s="540" t="s">
        <v>41</v>
      </c>
      <c r="AH78" s="541"/>
    </row>
    <row r="79" spans="1:35" ht="14.25" thickTop="1" thickBot="1">
      <c r="A79" s="542" t="s">
        <v>69</v>
      </c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4"/>
    </row>
    <row r="80" spans="1:35" ht="24" thickBot="1">
      <c r="A80" s="284" t="s">
        <v>70</v>
      </c>
      <c r="B80" s="285"/>
      <c r="C80" s="285"/>
      <c r="D80" s="286"/>
      <c r="E80" s="285"/>
      <c r="F80" s="285"/>
      <c r="G80" s="287"/>
      <c r="H80" s="285"/>
      <c r="I80" s="285"/>
      <c r="J80" s="285"/>
      <c r="K80" s="285"/>
      <c r="L80" s="285"/>
      <c r="M80" s="285"/>
      <c r="N80" s="285"/>
      <c r="O80" s="285"/>
      <c r="P80" s="285"/>
      <c r="Q80" s="288"/>
      <c r="R80" s="289" t="s">
        <v>71</v>
      </c>
      <c r="S80" s="285"/>
      <c r="T80" s="285"/>
      <c r="U80" s="286"/>
      <c r="V80" s="285"/>
      <c r="W80" s="290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2"/>
    </row>
    <row r="81" spans="1:35" ht="22.5" thickBot="1">
      <c r="A81" s="284" t="s">
        <v>42</v>
      </c>
      <c r="B81" s="285"/>
      <c r="C81" s="285"/>
      <c r="D81" s="286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8"/>
      <c r="R81" s="293" t="s">
        <v>72</v>
      </c>
      <c r="S81" s="285"/>
      <c r="T81" s="285"/>
      <c r="U81" s="286"/>
      <c r="V81" s="285"/>
      <c r="W81" s="294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95"/>
    </row>
    <row r="82" spans="1:35" ht="13.5" thickBot="1">
      <c r="A82" s="296" t="s">
        <v>73</v>
      </c>
      <c r="B82" s="297"/>
      <c r="C82" s="297"/>
      <c r="D82" s="298"/>
      <c r="E82" s="297"/>
      <c r="F82" s="297"/>
      <c r="G82" s="297"/>
      <c r="H82" s="297"/>
      <c r="I82" s="297"/>
      <c r="J82" s="299" t="s">
        <v>74</v>
      </c>
      <c r="K82" s="300"/>
      <c r="L82" s="300"/>
      <c r="M82" s="300"/>
      <c r="N82" s="301"/>
      <c r="O82" s="297"/>
      <c r="P82" s="299" t="s">
        <v>75</v>
      </c>
      <c r="Q82" s="300"/>
      <c r="R82" s="300"/>
      <c r="S82" s="300"/>
      <c r="T82" s="301"/>
      <c r="U82" s="298"/>
      <c r="V82" s="297"/>
      <c r="W82" s="299" t="s">
        <v>76</v>
      </c>
      <c r="X82" s="300"/>
      <c r="Y82" s="300"/>
      <c r="Z82" s="300"/>
      <c r="AA82" s="300"/>
      <c r="AB82" s="301"/>
      <c r="AC82" s="297"/>
      <c r="AD82" s="299" t="s">
        <v>77</v>
      </c>
      <c r="AE82" s="300"/>
      <c r="AF82" s="300"/>
      <c r="AG82" s="301"/>
      <c r="AH82" s="302"/>
    </row>
    <row r="83" spans="1:35" ht="14.25" thickTop="1" thickBot="1">
      <c r="A83" s="257"/>
      <c r="B83" s="257"/>
      <c r="C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</row>
    <row r="84" spans="1:35" ht="21" thickTop="1">
      <c r="A84" s="468" t="s">
        <v>34</v>
      </c>
      <c r="B84" s="469"/>
      <c r="C84" s="469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70"/>
      <c r="AD84" s="132"/>
      <c r="AE84" s="132"/>
      <c r="AF84" s="132"/>
      <c r="AG84" s="132"/>
      <c r="AH84" s="133"/>
      <c r="AI84" s="134"/>
    </row>
    <row r="85" spans="1:35" ht="16.5" thickBot="1">
      <c r="A85" s="471" t="s">
        <v>81</v>
      </c>
      <c r="B85" s="472"/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3"/>
      <c r="AD85" s="135"/>
      <c r="AE85" s="135"/>
      <c r="AF85" s="135"/>
      <c r="AG85" s="135"/>
      <c r="AH85" s="136"/>
      <c r="AI85" s="134"/>
    </row>
    <row r="86" spans="1:35" ht="19.5" thickTop="1" thickBot="1">
      <c r="A86" s="137" t="s">
        <v>35</v>
      </c>
      <c r="B86" s="138"/>
      <c r="C86" s="138"/>
      <c r="D86" s="138"/>
      <c r="E86" s="138"/>
      <c r="F86" s="139"/>
      <c r="G86" s="474" t="str">
        <f>Spielplan!$F$1</f>
        <v>Staffel eintragen</v>
      </c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6"/>
      <c r="AD86" s="140"/>
      <c r="AE86" s="140"/>
      <c r="AF86" s="140"/>
      <c r="AG86" s="140"/>
      <c r="AH86" s="141"/>
      <c r="AI86" s="142"/>
    </row>
    <row r="87" spans="1:35" ht="19.5" thickTop="1" thickBot="1">
      <c r="A87" s="143" t="s">
        <v>78</v>
      </c>
      <c r="B87" s="144"/>
      <c r="C87" s="144"/>
      <c r="D87" s="144"/>
      <c r="E87" s="144"/>
      <c r="F87" s="145"/>
      <c r="G87" s="456" t="s">
        <v>79</v>
      </c>
      <c r="H87" s="457"/>
      <c r="I87" s="457"/>
      <c r="J87" s="457"/>
      <c r="K87" s="457"/>
      <c r="L87" s="457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9"/>
      <c r="AD87" s="140"/>
      <c r="AE87" s="140"/>
      <c r="AF87" s="140"/>
      <c r="AG87" s="140"/>
      <c r="AH87" s="141"/>
      <c r="AI87" s="142"/>
    </row>
    <row r="88" spans="1:35" ht="17.25" thickTop="1" thickBot="1">
      <c r="A88" s="146" t="s">
        <v>36</v>
      </c>
      <c r="B88" s="147"/>
      <c r="C88" s="147"/>
      <c r="D88" s="148"/>
      <c r="E88" s="149"/>
      <c r="F88" s="460" t="str">
        <f>Spielplan!$F$2</f>
        <v>Saison eintragen</v>
      </c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150" t="s">
        <v>37</v>
      </c>
      <c r="S88" s="150"/>
      <c r="T88" s="150"/>
      <c r="U88" s="151"/>
      <c r="V88" s="150"/>
      <c r="W88" s="462" t="str">
        <f>Spielplan!J17</f>
        <v>Spielort</v>
      </c>
      <c r="X88" s="463"/>
      <c r="Y88" s="463"/>
      <c r="Z88" s="463"/>
      <c r="AA88" s="463"/>
      <c r="AB88" s="463"/>
      <c r="AC88" s="464"/>
      <c r="AD88" s="152"/>
      <c r="AE88" s="152"/>
      <c r="AF88" s="152"/>
      <c r="AG88" s="152"/>
      <c r="AH88" s="153"/>
      <c r="AI88" s="134"/>
    </row>
    <row r="89" spans="1:35" ht="16.5" thickTop="1">
      <c r="A89" s="154" t="s">
        <v>8</v>
      </c>
      <c r="B89" s="155"/>
      <c r="C89" s="155"/>
      <c r="D89" s="156"/>
      <c r="E89" s="157"/>
      <c r="F89" s="465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158" t="s">
        <v>38</v>
      </c>
      <c r="S89" s="158"/>
      <c r="T89" s="158"/>
      <c r="U89" s="159"/>
      <c r="V89" s="158"/>
      <c r="W89" s="466" t="str">
        <f>Spielplan!I17</f>
        <v>Datum</v>
      </c>
      <c r="X89" s="467"/>
      <c r="Y89" s="467"/>
      <c r="Z89" s="467"/>
      <c r="AA89" s="467"/>
      <c r="AB89" s="160"/>
      <c r="AC89" s="160"/>
      <c r="AD89" s="161"/>
      <c r="AE89" s="161"/>
      <c r="AF89" s="162"/>
      <c r="AG89" s="162"/>
      <c r="AH89" s="163"/>
      <c r="AI89" s="134"/>
    </row>
    <row r="90" spans="1:35" ht="15.75">
      <c r="A90" s="154" t="s">
        <v>39</v>
      </c>
      <c r="B90" s="155"/>
      <c r="C90" s="155"/>
      <c r="D90" s="156"/>
      <c r="E90" s="157"/>
      <c r="F90" s="465" t="str">
        <f>Spielplan!J21</f>
        <v>Mannschaft 5</v>
      </c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164" t="s">
        <v>40</v>
      </c>
      <c r="S90" s="164"/>
      <c r="T90" s="164"/>
      <c r="U90" s="165"/>
      <c r="V90" s="166"/>
      <c r="W90" s="477"/>
      <c r="X90" s="478"/>
      <c r="Y90" s="478"/>
      <c r="Z90" s="478"/>
      <c r="AA90" s="167" t="s">
        <v>41</v>
      </c>
      <c r="AB90" s="168"/>
      <c r="AC90" s="169"/>
      <c r="AD90" s="479"/>
      <c r="AE90" s="479"/>
      <c r="AF90" s="479"/>
      <c r="AG90" s="479"/>
      <c r="AH90" s="480"/>
      <c r="AI90" s="134"/>
    </row>
    <row r="91" spans="1:35" ht="15.75">
      <c r="A91" s="154" t="s">
        <v>42</v>
      </c>
      <c r="B91" s="155"/>
      <c r="C91" s="155"/>
      <c r="D91" s="156"/>
      <c r="E91" s="157"/>
      <c r="F91" s="465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164" t="s">
        <v>43</v>
      </c>
      <c r="S91" s="164"/>
      <c r="T91" s="164"/>
      <c r="U91" s="165"/>
      <c r="V91" s="166"/>
      <c r="W91" s="481">
        <f>Spielplan!D21</f>
        <v>2</v>
      </c>
      <c r="X91" s="482"/>
      <c r="Y91" s="170"/>
      <c r="Z91" s="170"/>
      <c r="AA91" s="170"/>
      <c r="AB91" s="171" t="s">
        <v>44</v>
      </c>
      <c r="AC91" s="168"/>
      <c r="AD91" s="483">
        <f>Spielplan!E21</f>
        <v>1</v>
      </c>
      <c r="AE91" s="482"/>
      <c r="AF91" s="170"/>
      <c r="AG91" s="170"/>
      <c r="AH91" s="172"/>
      <c r="AI91" s="134"/>
    </row>
    <row r="92" spans="1:35" ht="16.5" thickBot="1">
      <c r="A92" s="173" t="s">
        <v>45</v>
      </c>
      <c r="B92" s="174"/>
      <c r="C92" s="174"/>
      <c r="D92" s="175"/>
      <c r="E92" s="176"/>
      <c r="F92" s="484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6"/>
      <c r="R92" s="158" t="s">
        <v>46</v>
      </c>
      <c r="S92" s="177"/>
      <c r="T92" s="177"/>
      <c r="U92" s="178"/>
      <c r="V92" s="179"/>
      <c r="W92" s="487">
        <f>Spielplan!F21</f>
        <v>13</v>
      </c>
      <c r="X92" s="488"/>
      <c r="Y92" s="180"/>
      <c r="Z92" s="180"/>
      <c r="AA92" s="180"/>
      <c r="AB92" s="180"/>
      <c r="AC92" s="180"/>
      <c r="AD92" s="180"/>
      <c r="AE92" s="180"/>
      <c r="AF92" s="180"/>
      <c r="AG92" s="180"/>
      <c r="AH92" s="181"/>
      <c r="AI92" s="134"/>
    </row>
    <row r="93" spans="1:35" ht="16.5" thickTop="1" thickBot="1">
      <c r="A93" s="489" t="s">
        <v>47</v>
      </c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182" t="s">
        <v>48</v>
      </c>
      <c r="P93" s="183" t="s">
        <v>49</v>
      </c>
      <c r="Q93" s="184" t="s">
        <v>50</v>
      </c>
      <c r="R93" s="489" t="s">
        <v>51</v>
      </c>
      <c r="S93" s="490"/>
      <c r="T93" s="490"/>
      <c r="U93" s="490"/>
      <c r="V93" s="490"/>
      <c r="W93" s="490"/>
      <c r="X93" s="490"/>
      <c r="Y93" s="490"/>
      <c r="Z93" s="490"/>
      <c r="AA93" s="490"/>
      <c r="AB93" s="490"/>
      <c r="AC93" s="490"/>
      <c r="AD93" s="490"/>
      <c r="AE93" s="491"/>
      <c r="AF93" s="182" t="s">
        <v>48</v>
      </c>
      <c r="AG93" s="183" t="s">
        <v>49</v>
      </c>
      <c r="AH93" s="184" t="s">
        <v>50</v>
      </c>
      <c r="AI93" s="134"/>
    </row>
    <row r="94" spans="1:35" ht="21" thickBot="1">
      <c r="A94" s="492" t="str">
        <f>Spielplan!G21</f>
        <v>Mannschaft 3</v>
      </c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185"/>
      <c r="P94" s="186"/>
      <c r="Q94" s="187"/>
      <c r="R94" s="492" t="str">
        <f>Spielplan!I21</f>
        <v>Mannschaft 6</v>
      </c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4"/>
      <c r="AF94" s="185"/>
      <c r="AG94" s="186"/>
      <c r="AH94" s="187"/>
      <c r="AI94" s="134"/>
    </row>
    <row r="95" spans="1:35" ht="26.25" thickTop="1" thickBot="1">
      <c r="A95" s="188" t="s">
        <v>52</v>
      </c>
      <c r="B95" s="189" t="s">
        <v>53</v>
      </c>
      <c r="C95" s="190" t="s">
        <v>54</v>
      </c>
      <c r="D95" s="191"/>
      <c r="E95" s="192" t="s">
        <v>55</v>
      </c>
      <c r="F95" s="193"/>
      <c r="G95" s="193"/>
      <c r="H95" s="193"/>
      <c r="I95" s="193"/>
      <c r="J95" s="193"/>
      <c r="K95" s="193"/>
      <c r="L95" s="193"/>
      <c r="M95" s="193"/>
      <c r="N95" s="193"/>
      <c r="O95" s="194"/>
      <c r="P95" s="195"/>
      <c r="Q95" s="196"/>
      <c r="R95" s="188" t="s">
        <v>52</v>
      </c>
      <c r="S95" s="189" t="s">
        <v>53</v>
      </c>
      <c r="T95" s="190" t="s">
        <v>54</v>
      </c>
      <c r="U95" s="191"/>
      <c r="V95" s="192" t="s">
        <v>55</v>
      </c>
      <c r="W95" s="193"/>
      <c r="X95" s="193"/>
      <c r="Y95" s="193"/>
      <c r="Z95" s="193"/>
      <c r="AA95" s="193"/>
      <c r="AB95" s="193"/>
      <c r="AC95" s="193"/>
      <c r="AD95" s="193"/>
      <c r="AE95" s="193"/>
      <c r="AF95" s="194"/>
      <c r="AG95" s="195"/>
      <c r="AH95" s="196"/>
      <c r="AI95" s="134"/>
    </row>
    <row r="96" spans="1:35" ht="16.5" thickTop="1">
      <c r="A96" s="207"/>
      <c r="B96" s="208"/>
      <c r="C96" s="209"/>
      <c r="D96" s="210"/>
      <c r="E96" s="495"/>
      <c r="F96" s="496"/>
      <c r="G96" s="496"/>
      <c r="H96" s="496"/>
      <c r="I96" s="496"/>
      <c r="J96" s="496"/>
      <c r="K96" s="496"/>
      <c r="L96" s="496"/>
      <c r="M96" s="496"/>
      <c r="N96" s="497"/>
      <c r="O96" s="211"/>
      <c r="P96" s="212"/>
      <c r="Q96" s="213"/>
      <c r="R96" s="207"/>
      <c r="S96" s="214"/>
      <c r="T96" s="209"/>
      <c r="U96" s="210"/>
      <c r="V96" s="495"/>
      <c r="W96" s="496"/>
      <c r="X96" s="496"/>
      <c r="Y96" s="496"/>
      <c r="Z96" s="496"/>
      <c r="AA96" s="496"/>
      <c r="AB96" s="496"/>
      <c r="AC96" s="496"/>
      <c r="AD96" s="496"/>
      <c r="AE96" s="497"/>
      <c r="AF96" s="211"/>
      <c r="AG96" s="212"/>
      <c r="AH96" s="213"/>
      <c r="AI96" s="134"/>
    </row>
    <row r="97" spans="1:35" ht="15.75">
      <c r="A97" s="215"/>
      <c r="B97" s="208"/>
      <c r="C97" s="216"/>
      <c r="D97" s="165"/>
      <c r="E97" s="498"/>
      <c r="F97" s="499"/>
      <c r="G97" s="499"/>
      <c r="H97" s="499"/>
      <c r="I97" s="499"/>
      <c r="J97" s="499"/>
      <c r="K97" s="499"/>
      <c r="L97" s="499"/>
      <c r="M97" s="499"/>
      <c r="N97" s="500"/>
      <c r="O97" s="217"/>
      <c r="P97" s="218"/>
      <c r="Q97" s="219"/>
      <c r="R97" s="215"/>
      <c r="S97" s="208"/>
      <c r="T97" s="216"/>
      <c r="U97" s="165"/>
      <c r="V97" s="498"/>
      <c r="W97" s="499"/>
      <c r="X97" s="499"/>
      <c r="Y97" s="499"/>
      <c r="Z97" s="499"/>
      <c r="AA97" s="499"/>
      <c r="AB97" s="499"/>
      <c r="AC97" s="499"/>
      <c r="AD97" s="499"/>
      <c r="AE97" s="500"/>
      <c r="AF97" s="217"/>
      <c r="AG97" s="218"/>
      <c r="AH97" s="219"/>
      <c r="AI97" s="134"/>
    </row>
    <row r="98" spans="1:35" ht="18">
      <c r="A98" s="215"/>
      <c r="B98" s="208"/>
      <c r="C98" s="220"/>
      <c r="D98" s="165"/>
      <c r="E98" s="498"/>
      <c r="F98" s="499"/>
      <c r="G98" s="499"/>
      <c r="H98" s="499"/>
      <c r="I98" s="499"/>
      <c r="J98" s="499"/>
      <c r="K98" s="499"/>
      <c r="L98" s="499"/>
      <c r="M98" s="499"/>
      <c r="N98" s="500"/>
      <c r="O98" s="217"/>
      <c r="P98" s="221"/>
      <c r="Q98" s="219"/>
      <c r="R98" s="215"/>
      <c r="S98" s="208"/>
      <c r="T98" s="220"/>
      <c r="U98" s="165"/>
      <c r="V98" s="498"/>
      <c r="W98" s="499"/>
      <c r="X98" s="499"/>
      <c r="Y98" s="499"/>
      <c r="Z98" s="499"/>
      <c r="AA98" s="499"/>
      <c r="AB98" s="499"/>
      <c r="AC98" s="499"/>
      <c r="AD98" s="499"/>
      <c r="AE98" s="500"/>
      <c r="AF98" s="217"/>
      <c r="AG98" s="221"/>
      <c r="AH98" s="219"/>
      <c r="AI98" s="134"/>
    </row>
    <row r="99" spans="1:35" ht="18">
      <c r="A99" s="215"/>
      <c r="B99" s="208"/>
      <c r="C99" s="222"/>
      <c r="D99" s="165"/>
      <c r="E99" s="498"/>
      <c r="F99" s="499"/>
      <c r="G99" s="499"/>
      <c r="H99" s="499"/>
      <c r="I99" s="499"/>
      <c r="J99" s="499"/>
      <c r="K99" s="499"/>
      <c r="L99" s="499"/>
      <c r="M99" s="499"/>
      <c r="N99" s="500"/>
      <c r="O99" s="217"/>
      <c r="P99" s="221"/>
      <c r="Q99" s="219"/>
      <c r="R99" s="215"/>
      <c r="S99" s="208"/>
      <c r="T99" s="222"/>
      <c r="U99" s="165"/>
      <c r="V99" s="498"/>
      <c r="W99" s="499"/>
      <c r="X99" s="499"/>
      <c r="Y99" s="499"/>
      <c r="Z99" s="499"/>
      <c r="AA99" s="499"/>
      <c r="AB99" s="499"/>
      <c r="AC99" s="499"/>
      <c r="AD99" s="499"/>
      <c r="AE99" s="500"/>
      <c r="AF99" s="217"/>
      <c r="AG99" s="221"/>
      <c r="AH99" s="219"/>
      <c r="AI99" s="134"/>
    </row>
    <row r="100" spans="1:35" ht="18">
      <c r="A100" s="215"/>
      <c r="B100" s="208"/>
      <c r="C100" s="223"/>
      <c r="D100" s="165"/>
      <c r="E100" s="498"/>
      <c r="F100" s="499"/>
      <c r="G100" s="499"/>
      <c r="H100" s="499"/>
      <c r="I100" s="499"/>
      <c r="J100" s="499"/>
      <c r="K100" s="499"/>
      <c r="L100" s="499"/>
      <c r="M100" s="499"/>
      <c r="N100" s="500"/>
      <c r="O100" s="217"/>
      <c r="P100" s="224"/>
      <c r="Q100" s="219"/>
      <c r="R100" s="215"/>
      <c r="S100" s="208"/>
      <c r="T100" s="223"/>
      <c r="U100" s="165"/>
      <c r="V100" s="498"/>
      <c r="W100" s="499"/>
      <c r="X100" s="499"/>
      <c r="Y100" s="499"/>
      <c r="Z100" s="499"/>
      <c r="AA100" s="499"/>
      <c r="AB100" s="499"/>
      <c r="AC100" s="499"/>
      <c r="AD100" s="499"/>
      <c r="AE100" s="500"/>
      <c r="AF100" s="217"/>
      <c r="AG100" s="224"/>
      <c r="AH100" s="219"/>
      <c r="AI100" s="134"/>
    </row>
    <row r="101" spans="1:35" ht="18">
      <c r="A101" s="215"/>
      <c r="B101" s="208"/>
      <c r="C101" s="222"/>
      <c r="D101" s="165"/>
      <c r="E101" s="498"/>
      <c r="F101" s="499"/>
      <c r="G101" s="499"/>
      <c r="H101" s="499"/>
      <c r="I101" s="499"/>
      <c r="J101" s="499"/>
      <c r="K101" s="499"/>
      <c r="L101" s="499"/>
      <c r="M101" s="499"/>
      <c r="N101" s="500"/>
      <c r="O101" s="217"/>
      <c r="P101" s="221"/>
      <c r="Q101" s="219"/>
      <c r="R101" s="215"/>
      <c r="S101" s="208"/>
      <c r="T101" s="222"/>
      <c r="U101" s="165"/>
      <c r="V101" s="498"/>
      <c r="W101" s="499"/>
      <c r="X101" s="499"/>
      <c r="Y101" s="499"/>
      <c r="Z101" s="499"/>
      <c r="AA101" s="499"/>
      <c r="AB101" s="499"/>
      <c r="AC101" s="499"/>
      <c r="AD101" s="499"/>
      <c r="AE101" s="500"/>
      <c r="AF101" s="217"/>
      <c r="AG101" s="221"/>
      <c r="AH101" s="219"/>
      <c r="AI101" s="134"/>
    </row>
    <row r="102" spans="1:35" ht="18">
      <c r="A102" s="215"/>
      <c r="B102" s="208"/>
      <c r="C102" s="222"/>
      <c r="D102" s="165"/>
      <c r="E102" s="498"/>
      <c r="F102" s="499"/>
      <c r="G102" s="499"/>
      <c r="H102" s="499"/>
      <c r="I102" s="499"/>
      <c r="J102" s="499"/>
      <c r="K102" s="499"/>
      <c r="L102" s="499"/>
      <c r="M102" s="499"/>
      <c r="N102" s="500"/>
      <c r="O102" s="217"/>
      <c r="P102" s="221"/>
      <c r="Q102" s="219"/>
      <c r="R102" s="215"/>
      <c r="S102" s="208"/>
      <c r="T102" s="222"/>
      <c r="U102" s="165"/>
      <c r="V102" s="498"/>
      <c r="W102" s="499"/>
      <c r="X102" s="499"/>
      <c r="Y102" s="499"/>
      <c r="Z102" s="499"/>
      <c r="AA102" s="499"/>
      <c r="AB102" s="499"/>
      <c r="AC102" s="499"/>
      <c r="AD102" s="499"/>
      <c r="AE102" s="500"/>
      <c r="AF102" s="217"/>
      <c r="AG102" s="221"/>
      <c r="AH102" s="219"/>
      <c r="AI102" s="134"/>
    </row>
    <row r="103" spans="1:35" ht="18">
      <c r="A103" s="215"/>
      <c r="B103" s="208"/>
      <c r="C103" s="222"/>
      <c r="D103" s="165"/>
      <c r="E103" s="498"/>
      <c r="F103" s="499"/>
      <c r="G103" s="499"/>
      <c r="H103" s="499"/>
      <c r="I103" s="499"/>
      <c r="J103" s="499"/>
      <c r="K103" s="499"/>
      <c r="L103" s="499"/>
      <c r="M103" s="499"/>
      <c r="N103" s="500"/>
      <c r="O103" s="217"/>
      <c r="P103" s="221"/>
      <c r="Q103" s="219"/>
      <c r="R103" s="215"/>
      <c r="S103" s="208"/>
      <c r="T103" s="222"/>
      <c r="U103" s="165"/>
      <c r="V103" s="498"/>
      <c r="W103" s="499"/>
      <c r="X103" s="499"/>
      <c r="Y103" s="499"/>
      <c r="Z103" s="499"/>
      <c r="AA103" s="499"/>
      <c r="AB103" s="499"/>
      <c r="AC103" s="499"/>
      <c r="AD103" s="499"/>
      <c r="AE103" s="500"/>
      <c r="AF103" s="217"/>
      <c r="AG103" s="221"/>
      <c r="AH103" s="219"/>
      <c r="AI103" s="134"/>
    </row>
    <row r="104" spans="1:35" ht="18">
      <c r="A104" s="215"/>
      <c r="B104" s="208"/>
      <c r="C104" s="222"/>
      <c r="D104" s="165"/>
      <c r="E104" s="498"/>
      <c r="F104" s="499"/>
      <c r="G104" s="499"/>
      <c r="H104" s="499"/>
      <c r="I104" s="499"/>
      <c r="J104" s="499"/>
      <c r="K104" s="499"/>
      <c r="L104" s="499"/>
      <c r="M104" s="499"/>
      <c r="N104" s="500"/>
      <c r="O104" s="217"/>
      <c r="P104" s="225"/>
      <c r="Q104" s="226"/>
      <c r="R104" s="215"/>
      <c r="S104" s="208"/>
      <c r="T104" s="222"/>
      <c r="U104" s="165"/>
      <c r="V104" s="498"/>
      <c r="W104" s="499"/>
      <c r="X104" s="499"/>
      <c r="Y104" s="499"/>
      <c r="Z104" s="499"/>
      <c r="AA104" s="499"/>
      <c r="AB104" s="499"/>
      <c r="AC104" s="499"/>
      <c r="AD104" s="499"/>
      <c r="AE104" s="500"/>
      <c r="AF104" s="217"/>
      <c r="AG104" s="225"/>
      <c r="AH104" s="226"/>
      <c r="AI104" s="134"/>
    </row>
    <row r="105" spans="1:35" ht="16.5" thickBot="1">
      <c r="A105" s="227"/>
      <c r="B105" s="228"/>
      <c r="C105" s="229"/>
      <c r="D105" s="178"/>
      <c r="E105" s="501"/>
      <c r="F105" s="502"/>
      <c r="G105" s="502"/>
      <c r="H105" s="502"/>
      <c r="I105" s="502"/>
      <c r="J105" s="502"/>
      <c r="K105" s="502"/>
      <c r="L105" s="502"/>
      <c r="M105" s="502"/>
      <c r="N105" s="503"/>
      <c r="O105" s="230"/>
      <c r="P105" s="231"/>
      <c r="Q105" s="232"/>
      <c r="R105" s="227"/>
      <c r="S105" s="228"/>
      <c r="T105" s="229"/>
      <c r="U105" s="178"/>
      <c r="V105" s="501"/>
      <c r="W105" s="502"/>
      <c r="X105" s="502"/>
      <c r="Y105" s="502"/>
      <c r="Z105" s="502"/>
      <c r="AA105" s="502"/>
      <c r="AB105" s="502"/>
      <c r="AC105" s="502"/>
      <c r="AD105" s="502"/>
      <c r="AE105" s="503"/>
      <c r="AF105" s="230"/>
      <c r="AG105" s="231"/>
      <c r="AH105" s="232"/>
      <c r="AI105" s="134"/>
    </row>
    <row r="106" spans="1:35" ht="13.5" thickTop="1">
      <c r="A106" s="233" t="s">
        <v>56</v>
      </c>
      <c r="B106" s="234"/>
      <c r="C106" s="235"/>
      <c r="D106" s="148">
        <f>D105+1</f>
        <v>1</v>
      </c>
      <c r="E106" s="495"/>
      <c r="F106" s="496"/>
      <c r="G106" s="496"/>
      <c r="H106" s="496"/>
      <c r="I106" s="496"/>
      <c r="J106" s="496"/>
      <c r="K106" s="496"/>
      <c r="L106" s="496"/>
      <c r="M106" s="496"/>
      <c r="N106" s="497"/>
      <c r="O106" s="211"/>
      <c r="P106" s="236"/>
      <c r="Q106" s="237"/>
      <c r="R106" s="233" t="s">
        <v>56</v>
      </c>
      <c r="S106" s="234"/>
      <c r="T106" s="235"/>
      <c r="U106" s="148">
        <f>U105+1</f>
        <v>1</v>
      </c>
      <c r="V106" s="495"/>
      <c r="W106" s="496"/>
      <c r="X106" s="496"/>
      <c r="Y106" s="496"/>
      <c r="Z106" s="496"/>
      <c r="AA106" s="496"/>
      <c r="AB106" s="496"/>
      <c r="AC106" s="496"/>
      <c r="AD106" s="496"/>
      <c r="AE106" s="497"/>
      <c r="AF106" s="211"/>
      <c r="AG106" s="236"/>
      <c r="AH106" s="237"/>
      <c r="AI106" s="134"/>
    </row>
    <row r="107" spans="1:35" ht="13.5" thickBot="1">
      <c r="A107" s="238" t="s">
        <v>57</v>
      </c>
      <c r="B107" s="239"/>
      <c r="C107" s="240"/>
      <c r="D107" s="175">
        <f>D106+1</f>
        <v>2</v>
      </c>
      <c r="E107" s="504"/>
      <c r="F107" s="505"/>
      <c r="G107" s="505"/>
      <c r="H107" s="505"/>
      <c r="I107" s="505"/>
      <c r="J107" s="505"/>
      <c r="K107" s="505"/>
      <c r="L107" s="505"/>
      <c r="M107" s="505"/>
      <c r="N107" s="506"/>
      <c r="O107" s="241"/>
      <c r="P107" s="242"/>
      <c r="Q107" s="243"/>
      <c r="R107" s="238" t="s">
        <v>57</v>
      </c>
      <c r="S107" s="239"/>
      <c r="T107" s="240"/>
      <c r="U107" s="175">
        <f>U106+1</f>
        <v>2</v>
      </c>
      <c r="V107" s="504"/>
      <c r="W107" s="505"/>
      <c r="X107" s="505"/>
      <c r="Y107" s="505"/>
      <c r="Z107" s="505"/>
      <c r="AA107" s="505"/>
      <c r="AB107" s="505"/>
      <c r="AC107" s="505"/>
      <c r="AD107" s="505"/>
      <c r="AE107" s="506"/>
      <c r="AF107" s="241"/>
      <c r="AG107" s="242"/>
      <c r="AH107" s="243"/>
      <c r="AI107" s="134"/>
    </row>
    <row r="108" spans="1:35" ht="18.75" customHeight="1" thickTop="1" thickBot="1">
      <c r="A108" s="305" t="s">
        <v>58</v>
      </c>
      <c r="B108" s="244"/>
      <c r="C108" s="306"/>
      <c r="D108" s="307"/>
      <c r="E108" s="306"/>
      <c r="F108" s="306"/>
      <c r="G108" s="245"/>
      <c r="H108" s="308" t="s">
        <v>59</v>
      </c>
      <c r="I108" s="246"/>
      <c r="J108" s="308" t="s">
        <v>16</v>
      </c>
      <c r="K108" s="310"/>
      <c r="L108" s="507" t="s">
        <v>60</v>
      </c>
      <c r="M108" s="508"/>
      <c r="N108" s="508"/>
      <c r="O108" s="308" t="s">
        <v>15</v>
      </c>
      <c r="P108" s="309"/>
      <c r="Q108" s="311" t="s">
        <v>16</v>
      </c>
      <c r="R108" s="312"/>
      <c r="S108" s="509" t="s">
        <v>61</v>
      </c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1"/>
      <c r="AI108" s="134"/>
    </row>
    <row r="109" spans="1:35" ht="13.5" thickBot="1">
      <c r="A109" s="322"/>
      <c r="B109" s="333" t="s">
        <v>80</v>
      </c>
      <c r="C109" s="323"/>
      <c r="D109" s="324"/>
      <c r="E109" s="323"/>
      <c r="F109" s="323"/>
      <c r="G109" s="325"/>
      <c r="H109" s="326"/>
      <c r="I109" s="327"/>
      <c r="J109" s="326"/>
      <c r="K109" s="328"/>
      <c r="L109" s="329"/>
      <c r="M109" s="329"/>
      <c r="N109" s="329"/>
      <c r="O109" s="326"/>
      <c r="P109" s="328"/>
      <c r="Q109" s="326"/>
      <c r="R109" s="330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2"/>
      <c r="AI109" s="134"/>
    </row>
    <row r="110" spans="1:35" ht="15">
      <c r="A110" s="512" t="s">
        <v>62</v>
      </c>
      <c r="B110" s="313"/>
      <c r="C110" s="314" t="s">
        <v>15</v>
      </c>
      <c r="D110" s="161"/>
      <c r="E110" s="315"/>
      <c r="F110" s="316"/>
      <c r="G110" s="316"/>
      <c r="H110" s="316"/>
      <c r="I110" s="317"/>
      <c r="J110" s="318"/>
      <c r="K110" s="316"/>
      <c r="L110" s="316"/>
      <c r="M110" s="316"/>
      <c r="N110" s="317"/>
      <c r="O110" s="318"/>
      <c r="P110" s="316"/>
      <c r="Q110" s="316"/>
      <c r="R110" s="316"/>
      <c r="S110" s="317"/>
      <c r="T110" s="318"/>
      <c r="U110" s="319"/>
      <c r="V110" s="316"/>
      <c r="W110" s="316"/>
      <c r="X110" s="316"/>
      <c r="Y110" s="320"/>
      <c r="Z110" s="318"/>
      <c r="AA110" s="316"/>
      <c r="AB110" s="316"/>
      <c r="AC110" s="316"/>
      <c r="AD110" s="317"/>
      <c r="AE110" s="318"/>
      <c r="AF110" s="316"/>
      <c r="AG110" s="316"/>
      <c r="AH110" s="321"/>
    </row>
    <row r="111" spans="1:35" ht="15.75" thickBot="1">
      <c r="A111" s="513"/>
      <c r="B111" s="258"/>
      <c r="C111" s="259" t="s">
        <v>16</v>
      </c>
      <c r="D111" s="260"/>
      <c r="E111" s="261"/>
      <c r="F111" s="262"/>
      <c r="G111" s="262"/>
      <c r="H111" s="262"/>
      <c r="I111" s="263"/>
      <c r="J111" s="264"/>
      <c r="K111" s="262"/>
      <c r="L111" s="262"/>
      <c r="M111" s="262"/>
      <c r="N111" s="263"/>
      <c r="O111" s="264"/>
      <c r="P111" s="262"/>
      <c r="Q111" s="262"/>
      <c r="R111" s="262"/>
      <c r="S111" s="263"/>
      <c r="T111" s="264"/>
      <c r="U111" s="265"/>
      <c r="V111" s="262"/>
      <c r="W111" s="262"/>
      <c r="X111" s="262"/>
      <c r="Y111" s="266"/>
      <c r="Z111" s="264"/>
      <c r="AA111" s="262"/>
      <c r="AB111" s="262"/>
      <c r="AC111" s="262"/>
      <c r="AD111" s="263"/>
      <c r="AE111" s="264"/>
      <c r="AF111" s="262"/>
      <c r="AG111" s="262"/>
      <c r="AH111" s="267"/>
    </row>
    <row r="112" spans="1:35" ht="15">
      <c r="A112" s="514" t="s">
        <v>63</v>
      </c>
      <c r="B112" s="247"/>
      <c r="C112" s="248" t="s">
        <v>15</v>
      </c>
      <c r="D112" s="249"/>
      <c r="E112" s="250"/>
      <c r="F112" s="251"/>
      <c r="G112" s="251"/>
      <c r="H112" s="251"/>
      <c r="I112" s="252"/>
      <c r="J112" s="253"/>
      <c r="K112" s="251"/>
      <c r="L112" s="251"/>
      <c r="M112" s="251"/>
      <c r="N112" s="252"/>
      <c r="O112" s="253"/>
      <c r="P112" s="251"/>
      <c r="Q112" s="251"/>
      <c r="R112" s="251"/>
      <c r="S112" s="252"/>
      <c r="T112" s="253"/>
      <c r="U112" s="254"/>
      <c r="V112" s="251"/>
      <c r="W112" s="251"/>
      <c r="X112" s="251"/>
      <c r="Y112" s="255"/>
      <c r="Z112" s="253"/>
      <c r="AA112" s="251"/>
      <c r="AB112" s="251"/>
      <c r="AC112" s="251"/>
      <c r="AD112" s="252"/>
      <c r="AE112" s="253"/>
      <c r="AF112" s="251"/>
      <c r="AG112" s="251"/>
      <c r="AH112" s="256"/>
    </row>
    <row r="113" spans="1:35" ht="15.75" thickBot="1">
      <c r="A113" s="513"/>
      <c r="B113" s="258"/>
      <c r="C113" s="259" t="s">
        <v>16</v>
      </c>
      <c r="D113" s="260"/>
      <c r="E113" s="261"/>
      <c r="F113" s="262"/>
      <c r="G113" s="262"/>
      <c r="H113" s="262"/>
      <c r="I113" s="263"/>
      <c r="J113" s="264"/>
      <c r="K113" s="262"/>
      <c r="L113" s="262"/>
      <c r="M113" s="262"/>
      <c r="N113" s="263"/>
      <c r="O113" s="264"/>
      <c r="P113" s="262"/>
      <c r="Q113" s="262"/>
      <c r="R113" s="262"/>
      <c r="S113" s="263"/>
      <c r="T113" s="264"/>
      <c r="U113" s="265"/>
      <c r="V113" s="262"/>
      <c r="W113" s="262"/>
      <c r="X113" s="262"/>
      <c r="Y113" s="266"/>
      <c r="Z113" s="264"/>
      <c r="AA113" s="262"/>
      <c r="AB113" s="262"/>
      <c r="AC113" s="262"/>
      <c r="AD113" s="263"/>
      <c r="AE113" s="264"/>
      <c r="AF113" s="262"/>
      <c r="AG113" s="262"/>
      <c r="AH113" s="267"/>
    </row>
    <row r="114" spans="1:35" ht="15">
      <c r="A114" s="514" t="s">
        <v>64</v>
      </c>
      <c r="B114" s="247"/>
      <c r="C114" s="248" t="s">
        <v>15</v>
      </c>
      <c r="D114" s="249"/>
      <c r="E114" s="250"/>
      <c r="F114" s="251"/>
      <c r="G114" s="251"/>
      <c r="H114" s="251"/>
      <c r="I114" s="252"/>
      <c r="J114" s="253"/>
      <c r="K114" s="251"/>
      <c r="L114" s="251"/>
      <c r="M114" s="251"/>
      <c r="N114" s="252"/>
      <c r="O114" s="253"/>
      <c r="P114" s="251"/>
      <c r="Q114" s="251"/>
      <c r="R114" s="251"/>
      <c r="S114" s="252"/>
      <c r="T114" s="253"/>
      <c r="U114" s="254"/>
      <c r="V114" s="251"/>
      <c r="W114" s="251"/>
      <c r="X114" s="251"/>
      <c r="Y114" s="255"/>
      <c r="Z114" s="253"/>
      <c r="AA114" s="251"/>
      <c r="AB114" s="251"/>
      <c r="AC114" s="251"/>
      <c r="AD114" s="252"/>
      <c r="AE114" s="253"/>
      <c r="AF114" s="251"/>
      <c r="AG114" s="251"/>
      <c r="AH114" s="256"/>
    </row>
    <row r="115" spans="1:35" ht="15.75" thickBot="1">
      <c r="A115" s="513"/>
      <c r="B115" s="258"/>
      <c r="C115" s="268" t="s">
        <v>16</v>
      </c>
      <c r="D115" s="177"/>
      <c r="E115" s="269"/>
      <c r="F115" s="270"/>
      <c r="G115" s="270"/>
      <c r="H115" s="270"/>
      <c r="I115" s="271"/>
      <c r="J115" s="272"/>
      <c r="K115" s="270"/>
      <c r="L115" s="270"/>
      <c r="M115" s="270"/>
      <c r="N115" s="271"/>
      <c r="O115" s="272"/>
      <c r="P115" s="270"/>
      <c r="Q115" s="270"/>
      <c r="R115" s="270"/>
      <c r="S115" s="271"/>
      <c r="T115" s="272"/>
      <c r="U115" s="273"/>
      <c r="V115" s="270"/>
      <c r="W115" s="270"/>
      <c r="X115" s="270"/>
      <c r="Y115" s="274"/>
      <c r="Z115" s="272"/>
      <c r="AA115" s="270"/>
      <c r="AB115" s="270"/>
      <c r="AC115" s="270"/>
      <c r="AD115" s="271"/>
      <c r="AE115" s="272"/>
      <c r="AF115" s="270"/>
      <c r="AG115" s="270"/>
      <c r="AH115" s="275"/>
    </row>
    <row r="116" spans="1:35">
      <c r="A116" s="276"/>
      <c r="B116" s="515"/>
      <c r="C116" s="277"/>
      <c r="D116" s="249"/>
      <c r="E116" s="249"/>
      <c r="F116" s="249"/>
      <c r="G116" s="249"/>
      <c r="H116" s="278"/>
      <c r="I116" s="517" t="s">
        <v>62</v>
      </c>
      <c r="J116" s="518"/>
      <c r="K116" s="518"/>
      <c r="L116" s="518"/>
      <c r="M116" s="519"/>
      <c r="N116" s="517" t="s">
        <v>63</v>
      </c>
      <c r="O116" s="518"/>
      <c r="P116" s="518"/>
      <c r="Q116" s="518"/>
      <c r="R116" s="519"/>
      <c r="S116" s="517" t="s">
        <v>64</v>
      </c>
      <c r="T116" s="518"/>
      <c r="U116" s="518"/>
      <c r="V116" s="518"/>
      <c r="W116" s="518"/>
      <c r="X116" s="519"/>
      <c r="Y116" s="517" t="s">
        <v>13</v>
      </c>
      <c r="Z116" s="518"/>
      <c r="AA116" s="518"/>
      <c r="AB116" s="518"/>
      <c r="AC116" s="519"/>
      <c r="AD116" s="517" t="s">
        <v>31</v>
      </c>
      <c r="AE116" s="518"/>
      <c r="AF116" s="518"/>
      <c r="AG116" s="518"/>
      <c r="AH116" s="520"/>
    </row>
    <row r="117" spans="1:35" ht="18.75" thickBot="1">
      <c r="A117" s="279"/>
      <c r="B117" s="516"/>
      <c r="C117" s="521" t="s">
        <v>65</v>
      </c>
      <c r="D117" s="522"/>
      <c r="E117" s="522"/>
      <c r="F117" s="522"/>
      <c r="G117" s="522"/>
      <c r="H117" s="523"/>
      <c r="I117" s="524"/>
      <c r="J117" s="525"/>
      <c r="K117" s="280" t="s">
        <v>66</v>
      </c>
      <c r="L117" s="525"/>
      <c r="M117" s="526"/>
      <c r="N117" s="524"/>
      <c r="O117" s="525"/>
      <c r="P117" s="280" t="s">
        <v>66</v>
      </c>
      <c r="Q117" s="525"/>
      <c r="R117" s="526"/>
      <c r="S117" s="524"/>
      <c r="T117" s="525"/>
      <c r="U117" s="281"/>
      <c r="V117" s="280" t="s">
        <v>66</v>
      </c>
      <c r="W117" s="525"/>
      <c r="X117" s="526"/>
      <c r="Y117" s="524"/>
      <c r="Z117" s="525"/>
      <c r="AA117" s="280" t="s">
        <v>66</v>
      </c>
      <c r="AB117" s="525"/>
      <c r="AC117" s="526"/>
      <c r="AD117" s="524"/>
      <c r="AE117" s="525"/>
      <c r="AF117" s="280" t="s">
        <v>66</v>
      </c>
      <c r="AG117" s="525"/>
      <c r="AH117" s="527"/>
    </row>
    <row r="118" spans="1:35">
      <c r="A118" s="279"/>
      <c r="B118" s="516"/>
      <c r="C118" s="528" t="s">
        <v>67</v>
      </c>
      <c r="D118" s="528"/>
      <c r="E118" s="528"/>
      <c r="F118" s="528"/>
      <c r="G118" s="528"/>
      <c r="H118" s="528"/>
      <c r="I118" s="530"/>
      <c r="J118" s="531"/>
      <c r="K118" s="531"/>
      <c r="L118" s="531"/>
      <c r="M118" s="531"/>
      <c r="N118" s="531"/>
      <c r="O118" s="531"/>
      <c r="P118" s="531"/>
      <c r="Q118" s="531"/>
      <c r="R118" s="531"/>
      <c r="S118" s="531"/>
      <c r="T118" s="531"/>
      <c r="U118" s="531"/>
      <c r="V118" s="531"/>
      <c r="W118" s="531"/>
      <c r="X118" s="532"/>
      <c r="Y118" s="517" t="s">
        <v>12</v>
      </c>
      <c r="Z118" s="518"/>
      <c r="AA118" s="518"/>
      <c r="AB118" s="518"/>
      <c r="AC118" s="519"/>
      <c r="AD118" s="517" t="s">
        <v>68</v>
      </c>
      <c r="AE118" s="518"/>
      <c r="AF118" s="518"/>
      <c r="AG118" s="518"/>
      <c r="AH118" s="520"/>
    </row>
    <row r="119" spans="1:35" ht="18.75" thickBot="1">
      <c r="A119" s="282"/>
      <c r="B119" s="516"/>
      <c r="C119" s="529"/>
      <c r="D119" s="529"/>
      <c r="E119" s="529"/>
      <c r="F119" s="529"/>
      <c r="G119" s="529"/>
      <c r="H119" s="529"/>
      <c r="I119" s="533"/>
      <c r="J119" s="534"/>
      <c r="K119" s="534"/>
      <c r="L119" s="534"/>
      <c r="M119" s="534"/>
      <c r="N119" s="534"/>
      <c r="O119" s="534"/>
      <c r="P119" s="534"/>
      <c r="Q119" s="534"/>
      <c r="R119" s="534"/>
      <c r="S119" s="534"/>
      <c r="T119" s="534"/>
      <c r="U119" s="534"/>
      <c r="V119" s="534"/>
      <c r="W119" s="534"/>
      <c r="X119" s="535"/>
      <c r="Y119" s="536"/>
      <c r="Z119" s="537"/>
      <c r="AA119" s="283" t="s">
        <v>66</v>
      </c>
      <c r="AB119" s="537"/>
      <c r="AC119" s="538"/>
      <c r="AD119" s="539"/>
      <c r="AE119" s="537"/>
      <c r="AF119" s="537"/>
      <c r="AG119" s="540" t="s">
        <v>41</v>
      </c>
      <c r="AH119" s="541"/>
    </row>
    <row r="120" spans="1:35" ht="14.25" thickTop="1" thickBot="1">
      <c r="A120" s="542" t="s">
        <v>69</v>
      </c>
      <c r="B120" s="543"/>
      <c r="C120" s="543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  <c r="W120" s="543"/>
      <c r="X120" s="543"/>
      <c r="Y120" s="543"/>
      <c r="Z120" s="543"/>
      <c r="AA120" s="543"/>
      <c r="AB120" s="543"/>
      <c r="AC120" s="543"/>
      <c r="AD120" s="543"/>
      <c r="AE120" s="543"/>
      <c r="AF120" s="543"/>
      <c r="AG120" s="543"/>
      <c r="AH120" s="544"/>
    </row>
    <row r="121" spans="1:35" ht="24" thickBot="1">
      <c r="A121" s="284" t="s">
        <v>70</v>
      </c>
      <c r="B121" s="285"/>
      <c r="C121" s="285"/>
      <c r="D121" s="286"/>
      <c r="E121" s="285"/>
      <c r="F121" s="285"/>
      <c r="G121" s="287"/>
      <c r="H121" s="285"/>
      <c r="I121" s="285"/>
      <c r="J121" s="285"/>
      <c r="K121" s="285"/>
      <c r="L121" s="285"/>
      <c r="M121" s="285"/>
      <c r="N121" s="285"/>
      <c r="O121" s="285"/>
      <c r="P121" s="285"/>
      <c r="Q121" s="288"/>
      <c r="R121" s="289" t="s">
        <v>71</v>
      </c>
      <c r="S121" s="285"/>
      <c r="T121" s="285"/>
      <c r="U121" s="286"/>
      <c r="V121" s="285"/>
      <c r="W121" s="290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2"/>
    </row>
    <row r="122" spans="1:35" ht="22.5" thickBot="1">
      <c r="A122" s="284" t="s">
        <v>42</v>
      </c>
      <c r="B122" s="285"/>
      <c r="C122" s="285"/>
      <c r="D122" s="286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8"/>
      <c r="R122" s="293" t="s">
        <v>72</v>
      </c>
      <c r="S122" s="285"/>
      <c r="T122" s="285"/>
      <c r="U122" s="286"/>
      <c r="V122" s="285"/>
      <c r="W122" s="294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95"/>
    </row>
    <row r="123" spans="1:35" ht="13.5" thickBot="1">
      <c r="A123" s="296" t="s">
        <v>73</v>
      </c>
      <c r="B123" s="297"/>
      <c r="C123" s="297"/>
      <c r="D123" s="298"/>
      <c r="E123" s="297"/>
      <c r="F123" s="297"/>
      <c r="G123" s="297"/>
      <c r="H123" s="297"/>
      <c r="I123" s="297"/>
      <c r="J123" s="299" t="s">
        <v>74</v>
      </c>
      <c r="K123" s="300"/>
      <c r="L123" s="300"/>
      <c r="M123" s="300"/>
      <c r="N123" s="301"/>
      <c r="O123" s="297"/>
      <c r="P123" s="299" t="s">
        <v>75</v>
      </c>
      <c r="Q123" s="300"/>
      <c r="R123" s="300"/>
      <c r="S123" s="300"/>
      <c r="T123" s="301"/>
      <c r="U123" s="298"/>
      <c r="V123" s="297"/>
      <c r="W123" s="299" t="s">
        <v>76</v>
      </c>
      <c r="X123" s="300"/>
      <c r="Y123" s="300"/>
      <c r="Z123" s="300"/>
      <c r="AA123" s="300"/>
      <c r="AB123" s="301"/>
      <c r="AC123" s="297"/>
      <c r="AD123" s="299" t="s">
        <v>77</v>
      </c>
      <c r="AE123" s="300"/>
      <c r="AF123" s="300"/>
      <c r="AG123" s="301"/>
      <c r="AH123" s="302"/>
    </row>
    <row r="124" spans="1:35" ht="14.25" thickTop="1" thickBot="1">
      <c r="A124" s="257"/>
      <c r="B124" s="257"/>
      <c r="C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</row>
    <row r="125" spans="1:35" ht="21" thickTop="1">
      <c r="A125" s="468" t="s">
        <v>34</v>
      </c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  <c r="AB125" s="469"/>
      <c r="AC125" s="470"/>
      <c r="AD125" s="132"/>
      <c r="AE125" s="132"/>
      <c r="AF125" s="132"/>
      <c r="AG125" s="132"/>
      <c r="AH125" s="133"/>
      <c r="AI125" s="134"/>
    </row>
    <row r="126" spans="1:35" ht="16.5" thickBot="1">
      <c r="A126" s="471" t="s">
        <v>81</v>
      </c>
      <c r="B126" s="472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  <c r="T126" s="472"/>
      <c r="U126" s="472"/>
      <c r="V126" s="472"/>
      <c r="W126" s="472"/>
      <c r="X126" s="472"/>
      <c r="Y126" s="472"/>
      <c r="Z126" s="472"/>
      <c r="AA126" s="472"/>
      <c r="AB126" s="472"/>
      <c r="AC126" s="473"/>
      <c r="AD126" s="135"/>
      <c r="AE126" s="135"/>
      <c r="AF126" s="135"/>
      <c r="AG126" s="135"/>
      <c r="AH126" s="136"/>
      <c r="AI126" s="134"/>
    </row>
    <row r="127" spans="1:35" ht="19.5" thickTop="1" thickBot="1">
      <c r="A127" s="137" t="s">
        <v>35</v>
      </c>
      <c r="B127" s="138"/>
      <c r="C127" s="138"/>
      <c r="D127" s="138"/>
      <c r="E127" s="138"/>
      <c r="F127" s="139"/>
      <c r="G127" s="474" t="str">
        <f>Spielplan!$F$1</f>
        <v>Staffel eintragen</v>
      </c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475"/>
      <c r="X127" s="475"/>
      <c r="Y127" s="475"/>
      <c r="Z127" s="475"/>
      <c r="AA127" s="475"/>
      <c r="AB127" s="475"/>
      <c r="AC127" s="476"/>
      <c r="AD127" s="140"/>
      <c r="AE127" s="140"/>
      <c r="AF127" s="140"/>
      <c r="AG127" s="140"/>
      <c r="AH127" s="141"/>
      <c r="AI127" s="142"/>
    </row>
    <row r="128" spans="1:35" ht="19.5" thickTop="1" thickBot="1">
      <c r="A128" s="143" t="s">
        <v>78</v>
      </c>
      <c r="B128" s="144"/>
      <c r="C128" s="144"/>
      <c r="D128" s="144"/>
      <c r="E128" s="144"/>
      <c r="F128" s="145"/>
      <c r="G128" s="456" t="s">
        <v>79</v>
      </c>
      <c r="H128" s="457"/>
      <c r="I128" s="457"/>
      <c r="J128" s="457"/>
      <c r="K128" s="457"/>
      <c r="L128" s="457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9"/>
      <c r="AD128" s="140"/>
      <c r="AE128" s="140"/>
      <c r="AF128" s="140"/>
      <c r="AG128" s="140"/>
      <c r="AH128" s="141"/>
      <c r="AI128" s="142"/>
    </row>
    <row r="129" spans="1:35" ht="17.25" thickTop="1" thickBot="1">
      <c r="A129" s="146" t="s">
        <v>36</v>
      </c>
      <c r="B129" s="147"/>
      <c r="C129" s="147"/>
      <c r="D129" s="148"/>
      <c r="E129" s="149"/>
      <c r="F129" s="460" t="str">
        <f>Spielplan!$F$2</f>
        <v>Saison eintragen</v>
      </c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150" t="s">
        <v>37</v>
      </c>
      <c r="S129" s="150"/>
      <c r="T129" s="150"/>
      <c r="U129" s="151"/>
      <c r="V129" s="150"/>
      <c r="W129" s="462" t="str">
        <f>Spielplan!J17</f>
        <v>Spielort</v>
      </c>
      <c r="X129" s="463"/>
      <c r="Y129" s="463"/>
      <c r="Z129" s="463"/>
      <c r="AA129" s="463"/>
      <c r="AB129" s="463"/>
      <c r="AC129" s="464"/>
      <c r="AD129" s="152"/>
      <c r="AE129" s="152"/>
      <c r="AF129" s="152"/>
      <c r="AG129" s="152"/>
      <c r="AH129" s="153"/>
      <c r="AI129" s="134"/>
    </row>
    <row r="130" spans="1:35" ht="16.5" thickTop="1">
      <c r="A130" s="154" t="s">
        <v>8</v>
      </c>
      <c r="B130" s="155"/>
      <c r="C130" s="155"/>
      <c r="D130" s="156"/>
      <c r="E130" s="157"/>
      <c r="F130" s="465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158" t="s">
        <v>38</v>
      </c>
      <c r="S130" s="158"/>
      <c r="T130" s="158"/>
      <c r="U130" s="159"/>
      <c r="V130" s="158"/>
      <c r="W130" s="466" t="str">
        <f>Spielplan!I17</f>
        <v>Datum</v>
      </c>
      <c r="X130" s="467"/>
      <c r="Y130" s="467"/>
      <c r="Z130" s="467"/>
      <c r="AA130" s="467"/>
      <c r="AB130" s="160"/>
      <c r="AC130" s="160"/>
      <c r="AD130" s="161"/>
      <c r="AE130" s="161"/>
      <c r="AF130" s="162"/>
      <c r="AG130" s="162"/>
      <c r="AH130" s="163"/>
      <c r="AI130" s="134"/>
    </row>
    <row r="131" spans="1:35" ht="15.75">
      <c r="A131" s="154" t="s">
        <v>39</v>
      </c>
      <c r="B131" s="155"/>
      <c r="C131" s="155"/>
      <c r="D131" s="156"/>
      <c r="E131" s="157"/>
      <c r="F131" s="465" t="str">
        <f>Spielplan!J22</f>
        <v>Mannschaft 2</v>
      </c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164" t="s">
        <v>40</v>
      </c>
      <c r="S131" s="164"/>
      <c r="T131" s="164"/>
      <c r="U131" s="165"/>
      <c r="V131" s="166"/>
      <c r="W131" s="477"/>
      <c r="X131" s="478"/>
      <c r="Y131" s="478"/>
      <c r="Z131" s="478"/>
      <c r="AA131" s="167" t="s">
        <v>41</v>
      </c>
      <c r="AB131" s="168"/>
      <c r="AC131" s="169"/>
      <c r="AD131" s="479"/>
      <c r="AE131" s="479"/>
      <c r="AF131" s="479"/>
      <c r="AG131" s="479"/>
      <c r="AH131" s="480"/>
      <c r="AI131" s="134"/>
    </row>
    <row r="132" spans="1:35" ht="15.75">
      <c r="A132" s="154" t="s">
        <v>42</v>
      </c>
      <c r="B132" s="155"/>
      <c r="C132" s="155"/>
      <c r="D132" s="156"/>
      <c r="E132" s="157"/>
      <c r="F132" s="465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164" t="s">
        <v>43</v>
      </c>
      <c r="S132" s="164"/>
      <c r="T132" s="164"/>
      <c r="U132" s="165"/>
      <c r="V132" s="166"/>
      <c r="W132" s="481">
        <f>Spielplan!D22</f>
        <v>2</v>
      </c>
      <c r="X132" s="482"/>
      <c r="Y132" s="170"/>
      <c r="Z132" s="170"/>
      <c r="AA132" s="170"/>
      <c r="AB132" s="171" t="s">
        <v>44</v>
      </c>
      <c r="AC132" s="168"/>
      <c r="AD132" s="483">
        <f>Spielplan!E22</f>
        <v>2</v>
      </c>
      <c r="AE132" s="482"/>
      <c r="AF132" s="170"/>
      <c r="AG132" s="170"/>
      <c r="AH132" s="172"/>
      <c r="AI132" s="134"/>
    </row>
    <row r="133" spans="1:35" ht="16.5" thickBot="1">
      <c r="A133" s="173" t="s">
        <v>45</v>
      </c>
      <c r="B133" s="174"/>
      <c r="C133" s="174"/>
      <c r="D133" s="175"/>
      <c r="E133" s="176"/>
      <c r="F133" s="484"/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6"/>
      <c r="R133" s="158" t="s">
        <v>46</v>
      </c>
      <c r="S133" s="177"/>
      <c r="T133" s="177"/>
      <c r="U133" s="178"/>
      <c r="V133" s="179"/>
      <c r="W133" s="487">
        <f>Spielplan!F22</f>
        <v>14</v>
      </c>
      <c r="X133" s="488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1"/>
      <c r="AI133" s="134"/>
    </row>
    <row r="134" spans="1:35" ht="16.5" thickTop="1" thickBot="1">
      <c r="A134" s="489" t="s">
        <v>47</v>
      </c>
      <c r="B134" s="490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  <c r="M134" s="490"/>
      <c r="N134" s="490"/>
      <c r="O134" s="182" t="s">
        <v>48</v>
      </c>
      <c r="P134" s="183" t="s">
        <v>49</v>
      </c>
      <c r="Q134" s="184" t="s">
        <v>50</v>
      </c>
      <c r="R134" s="489" t="s">
        <v>51</v>
      </c>
      <c r="S134" s="490"/>
      <c r="T134" s="490"/>
      <c r="U134" s="490"/>
      <c r="V134" s="490"/>
      <c r="W134" s="490"/>
      <c r="X134" s="490"/>
      <c r="Y134" s="490"/>
      <c r="Z134" s="490"/>
      <c r="AA134" s="490"/>
      <c r="AB134" s="490"/>
      <c r="AC134" s="490"/>
      <c r="AD134" s="490"/>
      <c r="AE134" s="491"/>
      <c r="AF134" s="182" t="s">
        <v>48</v>
      </c>
      <c r="AG134" s="183" t="s">
        <v>49</v>
      </c>
      <c r="AH134" s="184" t="s">
        <v>50</v>
      </c>
      <c r="AI134" s="134"/>
    </row>
    <row r="135" spans="1:35" ht="21" thickBot="1">
      <c r="A135" s="492" t="str">
        <f>Spielplan!G22</f>
        <v>Mannschaft 7</v>
      </c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185"/>
      <c r="P135" s="186"/>
      <c r="Q135" s="187"/>
      <c r="R135" s="492" t="str">
        <f>Spielplan!I22</f>
        <v>Mannschaft 4</v>
      </c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4"/>
      <c r="AF135" s="185"/>
      <c r="AG135" s="186"/>
      <c r="AH135" s="187"/>
      <c r="AI135" s="134"/>
    </row>
    <row r="136" spans="1:35" ht="26.25" thickTop="1" thickBot="1">
      <c r="A136" s="188" t="s">
        <v>52</v>
      </c>
      <c r="B136" s="189" t="s">
        <v>53</v>
      </c>
      <c r="C136" s="190" t="s">
        <v>54</v>
      </c>
      <c r="D136" s="191"/>
      <c r="E136" s="192" t="s">
        <v>55</v>
      </c>
      <c r="F136" s="193"/>
      <c r="G136" s="193"/>
      <c r="H136" s="193"/>
      <c r="I136" s="193"/>
      <c r="J136" s="193"/>
      <c r="K136" s="193"/>
      <c r="L136" s="193"/>
      <c r="M136" s="193"/>
      <c r="N136" s="193"/>
      <c r="O136" s="194"/>
      <c r="P136" s="195"/>
      <c r="Q136" s="196"/>
      <c r="R136" s="188" t="s">
        <v>52</v>
      </c>
      <c r="S136" s="189" t="s">
        <v>53</v>
      </c>
      <c r="T136" s="190" t="s">
        <v>54</v>
      </c>
      <c r="U136" s="191"/>
      <c r="V136" s="192" t="s">
        <v>55</v>
      </c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4"/>
      <c r="AG136" s="195"/>
      <c r="AH136" s="196"/>
      <c r="AI136" s="134"/>
    </row>
    <row r="137" spans="1:35" ht="16.5" thickTop="1">
      <c r="A137" s="207"/>
      <c r="B137" s="208"/>
      <c r="C137" s="209"/>
      <c r="D137" s="210"/>
      <c r="E137" s="495"/>
      <c r="F137" s="496"/>
      <c r="G137" s="496"/>
      <c r="H137" s="496"/>
      <c r="I137" s="496"/>
      <c r="J137" s="496"/>
      <c r="K137" s="496"/>
      <c r="L137" s="496"/>
      <c r="M137" s="496"/>
      <c r="N137" s="497"/>
      <c r="O137" s="211"/>
      <c r="P137" s="212"/>
      <c r="Q137" s="213"/>
      <c r="R137" s="207"/>
      <c r="S137" s="214"/>
      <c r="T137" s="209"/>
      <c r="U137" s="210"/>
      <c r="V137" s="495"/>
      <c r="W137" s="496"/>
      <c r="X137" s="496"/>
      <c r="Y137" s="496"/>
      <c r="Z137" s="496"/>
      <c r="AA137" s="496"/>
      <c r="AB137" s="496"/>
      <c r="AC137" s="496"/>
      <c r="AD137" s="496"/>
      <c r="AE137" s="497"/>
      <c r="AF137" s="211"/>
      <c r="AG137" s="212"/>
      <c r="AH137" s="213"/>
      <c r="AI137" s="134"/>
    </row>
    <row r="138" spans="1:35" ht="15.75">
      <c r="A138" s="215"/>
      <c r="B138" s="208"/>
      <c r="C138" s="216"/>
      <c r="D138" s="165"/>
      <c r="E138" s="498"/>
      <c r="F138" s="499"/>
      <c r="G138" s="499"/>
      <c r="H138" s="499"/>
      <c r="I138" s="499"/>
      <c r="J138" s="499"/>
      <c r="K138" s="499"/>
      <c r="L138" s="499"/>
      <c r="M138" s="499"/>
      <c r="N138" s="500"/>
      <c r="O138" s="217"/>
      <c r="P138" s="218"/>
      <c r="Q138" s="219"/>
      <c r="R138" s="215"/>
      <c r="S138" s="208"/>
      <c r="T138" s="216"/>
      <c r="U138" s="165"/>
      <c r="V138" s="498"/>
      <c r="W138" s="499"/>
      <c r="X138" s="499"/>
      <c r="Y138" s="499"/>
      <c r="Z138" s="499"/>
      <c r="AA138" s="499"/>
      <c r="AB138" s="499"/>
      <c r="AC138" s="499"/>
      <c r="AD138" s="499"/>
      <c r="AE138" s="500"/>
      <c r="AF138" s="217"/>
      <c r="AG138" s="218"/>
      <c r="AH138" s="219"/>
      <c r="AI138" s="134"/>
    </row>
    <row r="139" spans="1:35" ht="18">
      <c r="A139" s="215"/>
      <c r="B139" s="208"/>
      <c r="C139" s="220"/>
      <c r="D139" s="165"/>
      <c r="E139" s="498"/>
      <c r="F139" s="499"/>
      <c r="G139" s="499"/>
      <c r="H139" s="499"/>
      <c r="I139" s="499"/>
      <c r="J139" s="499"/>
      <c r="K139" s="499"/>
      <c r="L139" s="499"/>
      <c r="M139" s="499"/>
      <c r="N139" s="500"/>
      <c r="O139" s="217"/>
      <c r="P139" s="221"/>
      <c r="Q139" s="219"/>
      <c r="R139" s="215"/>
      <c r="S139" s="208"/>
      <c r="T139" s="220"/>
      <c r="U139" s="165"/>
      <c r="V139" s="498"/>
      <c r="W139" s="499"/>
      <c r="X139" s="499"/>
      <c r="Y139" s="499"/>
      <c r="Z139" s="499"/>
      <c r="AA139" s="499"/>
      <c r="AB139" s="499"/>
      <c r="AC139" s="499"/>
      <c r="AD139" s="499"/>
      <c r="AE139" s="500"/>
      <c r="AF139" s="217"/>
      <c r="AG139" s="221"/>
      <c r="AH139" s="219"/>
      <c r="AI139" s="134"/>
    </row>
    <row r="140" spans="1:35" ht="18">
      <c r="A140" s="215"/>
      <c r="B140" s="208"/>
      <c r="C140" s="222"/>
      <c r="D140" s="165"/>
      <c r="E140" s="498"/>
      <c r="F140" s="499"/>
      <c r="G140" s="499"/>
      <c r="H140" s="499"/>
      <c r="I140" s="499"/>
      <c r="J140" s="499"/>
      <c r="K140" s="499"/>
      <c r="L140" s="499"/>
      <c r="M140" s="499"/>
      <c r="N140" s="500"/>
      <c r="O140" s="217"/>
      <c r="P140" s="221"/>
      <c r="Q140" s="219"/>
      <c r="R140" s="215"/>
      <c r="S140" s="208"/>
      <c r="T140" s="222"/>
      <c r="U140" s="165"/>
      <c r="V140" s="498"/>
      <c r="W140" s="499"/>
      <c r="X140" s="499"/>
      <c r="Y140" s="499"/>
      <c r="Z140" s="499"/>
      <c r="AA140" s="499"/>
      <c r="AB140" s="499"/>
      <c r="AC140" s="499"/>
      <c r="AD140" s="499"/>
      <c r="AE140" s="500"/>
      <c r="AF140" s="217"/>
      <c r="AG140" s="221"/>
      <c r="AH140" s="219"/>
      <c r="AI140" s="134"/>
    </row>
    <row r="141" spans="1:35" ht="18">
      <c r="A141" s="215"/>
      <c r="B141" s="208"/>
      <c r="C141" s="223"/>
      <c r="D141" s="165"/>
      <c r="E141" s="498"/>
      <c r="F141" s="499"/>
      <c r="G141" s="499"/>
      <c r="H141" s="499"/>
      <c r="I141" s="499"/>
      <c r="J141" s="499"/>
      <c r="K141" s="499"/>
      <c r="L141" s="499"/>
      <c r="M141" s="499"/>
      <c r="N141" s="500"/>
      <c r="O141" s="217"/>
      <c r="P141" s="224"/>
      <c r="Q141" s="219"/>
      <c r="R141" s="215"/>
      <c r="S141" s="208"/>
      <c r="T141" s="223"/>
      <c r="U141" s="165"/>
      <c r="V141" s="498"/>
      <c r="W141" s="499"/>
      <c r="X141" s="499"/>
      <c r="Y141" s="499"/>
      <c r="Z141" s="499"/>
      <c r="AA141" s="499"/>
      <c r="AB141" s="499"/>
      <c r="AC141" s="499"/>
      <c r="AD141" s="499"/>
      <c r="AE141" s="500"/>
      <c r="AF141" s="217"/>
      <c r="AG141" s="224"/>
      <c r="AH141" s="219"/>
      <c r="AI141" s="134"/>
    </row>
    <row r="142" spans="1:35" ht="18">
      <c r="A142" s="215"/>
      <c r="B142" s="208"/>
      <c r="C142" s="222"/>
      <c r="D142" s="165"/>
      <c r="E142" s="498"/>
      <c r="F142" s="499"/>
      <c r="G142" s="499"/>
      <c r="H142" s="499"/>
      <c r="I142" s="499"/>
      <c r="J142" s="499"/>
      <c r="K142" s="499"/>
      <c r="L142" s="499"/>
      <c r="M142" s="499"/>
      <c r="N142" s="500"/>
      <c r="O142" s="217"/>
      <c r="P142" s="221"/>
      <c r="Q142" s="219"/>
      <c r="R142" s="215"/>
      <c r="S142" s="208"/>
      <c r="T142" s="222"/>
      <c r="U142" s="165"/>
      <c r="V142" s="498"/>
      <c r="W142" s="499"/>
      <c r="X142" s="499"/>
      <c r="Y142" s="499"/>
      <c r="Z142" s="499"/>
      <c r="AA142" s="499"/>
      <c r="AB142" s="499"/>
      <c r="AC142" s="499"/>
      <c r="AD142" s="499"/>
      <c r="AE142" s="500"/>
      <c r="AF142" s="217"/>
      <c r="AG142" s="221"/>
      <c r="AH142" s="219"/>
      <c r="AI142" s="134"/>
    </row>
    <row r="143" spans="1:35" ht="18">
      <c r="A143" s="215"/>
      <c r="B143" s="208"/>
      <c r="C143" s="222"/>
      <c r="D143" s="165"/>
      <c r="E143" s="498"/>
      <c r="F143" s="499"/>
      <c r="G143" s="499"/>
      <c r="H143" s="499"/>
      <c r="I143" s="499"/>
      <c r="J143" s="499"/>
      <c r="K143" s="499"/>
      <c r="L143" s="499"/>
      <c r="M143" s="499"/>
      <c r="N143" s="500"/>
      <c r="O143" s="217"/>
      <c r="P143" s="221"/>
      <c r="Q143" s="219"/>
      <c r="R143" s="215"/>
      <c r="S143" s="208"/>
      <c r="T143" s="222"/>
      <c r="U143" s="165"/>
      <c r="V143" s="498"/>
      <c r="W143" s="499"/>
      <c r="X143" s="499"/>
      <c r="Y143" s="499"/>
      <c r="Z143" s="499"/>
      <c r="AA143" s="499"/>
      <c r="AB143" s="499"/>
      <c r="AC143" s="499"/>
      <c r="AD143" s="499"/>
      <c r="AE143" s="500"/>
      <c r="AF143" s="217"/>
      <c r="AG143" s="221"/>
      <c r="AH143" s="219"/>
      <c r="AI143" s="134"/>
    </row>
    <row r="144" spans="1:35" ht="18">
      <c r="A144" s="215"/>
      <c r="B144" s="208"/>
      <c r="C144" s="222"/>
      <c r="D144" s="165"/>
      <c r="E144" s="498"/>
      <c r="F144" s="499"/>
      <c r="G144" s="499"/>
      <c r="H144" s="499"/>
      <c r="I144" s="499"/>
      <c r="J144" s="499"/>
      <c r="K144" s="499"/>
      <c r="L144" s="499"/>
      <c r="M144" s="499"/>
      <c r="N144" s="500"/>
      <c r="O144" s="217"/>
      <c r="P144" s="221"/>
      <c r="Q144" s="219"/>
      <c r="R144" s="215"/>
      <c r="S144" s="208"/>
      <c r="T144" s="222"/>
      <c r="U144" s="165"/>
      <c r="V144" s="498"/>
      <c r="W144" s="499"/>
      <c r="X144" s="499"/>
      <c r="Y144" s="499"/>
      <c r="Z144" s="499"/>
      <c r="AA144" s="499"/>
      <c r="AB144" s="499"/>
      <c r="AC144" s="499"/>
      <c r="AD144" s="499"/>
      <c r="AE144" s="500"/>
      <c r="AF144" s="217"/>
      <c r="AG144" s="221"/>
      <c r="AH144" s="219"/>
      <c r="AI144" s="134"/>
    </row>
    <row r="145" spans="1:35" ht="18">
      <c r="A145" s="215"/>
      <c r="B145" s="208"/>
      <c r="C145" s="222"/>
      <c r="D145" s="165"/>
      <c r="E145" s="498"/>
      <c r="F145" s="499"/>
      <c r="G145" s="499"/>
      <c r="H145" s="499"/>
      <c r="I145" s="499"/>
      <c r="J145" s="499"/>
      <c r="K145" s="499"/>
      <c r="L145" s="499"/>
      <c r="M145" s="499"/>
      <c r="N145" s="500"/>
      <c r="O145" s="217"/>
      <c r="P145" s="225"/>
      <c r="Q145" s="226"/>
      <c r="R145" s="215"/>
      <c r="S145" s="208"/>
      <c r="T145" s="222"/>
      <c r="U145" s="165"/>
      <c r="V145" s="498"/>
      <c r="W145" s="499"/>
      <c r="X145" s="499"/>
      <c r="Y145" s="499"/>
      <c r="Z145" s="499"/>
      <c r="AA145" s="499"/>
      <c r="AB145" s="499"/>
      <c r="AC145" s="499"/>
      <c r="AD145" s="499"/>
      <c r="AE145" s="500"/>
      <c r="AF145" s="217"/>
      <c r="AG145" s="225"/>
      <c r="AH145" s="226"/>
      <c r="AI145" s="134"/>
    </row>
    <row r="146" spans="1:35" ht="16.5" thickBot="1">
      <c r="A146" s="227"/>
      <c r="B146" s="228"/>
      <c r="C146" s="229"/>
      <c r="D146" s="178"/>
      <c r="E146" s="501"/>
      <c r="F146" s="502"/>
      <c r="G146" s="502"/>
      <c r="H146" s="502"/>
      <c r="I146" s="502"/>
      <c r="J146" s="502"/>
      <c r="K146" s="502"/>
      <c r="L146" s="502"/>
      <c r="M146" s="502"/>
      <c r="N146" s="503"/>
      <c r="O146" s="230"/>
      <c r="P146" s="231"/>
      <c r="Q146" s="232"/>
      <c r="R146" s="227"/>
      <c r="S146" s="228"/>
      <c r="T146" s="229"/>
      <c r="U146" s="178"/>
      <c r="V146" s="501"/>
      <c r="W146" s="502"/>
      <c r="X146" s="502"/>
      <c r="Y146" s="502"/>
      <c r="Z146" s="502"/>
      <c r="AA146" s="502"/>
      <c r="AB146" s="502"/>
      <c r="AC146" s="502"/>
      <c r="AD146" s="502"/>
      <c r="AE146" s="503"/>
      <c r="AF146" s="230"/>
      <c r="AG146" s="231"/>
      <c r="AH146" s="232"/>
      <c r="AI146" s="134"/>
    </row>
    <row r="147" spans="1:35" ht="13.5" thickTop="1">
      <c r="A147" s="233" t="s">
        <v>56</v>
      </c>
      <c r="B147" s="234"/>
      <c r="C147" s="235"/>
      <c r="D147" s="148">
        <f>D146+1</f>
        <v>1</v>
      </c>
      <c r="E147" s="495"/>
      <c r="F147" s="496"/>
      <c r="G147" s="496"/>
      <c r="H147" s="496"/>
      <c r="I147" s="496"/>
      <c r="J147" s="496"/>
      <c r="K147" s="496"/>
      <c r="L147" s="496"/>
      <c r="M147" s="496"/>
      <c r="N147" s="497"/>
      <c r="O147" s="211"/>
      <c r="P147" s="236"/>
      <c r="Q147" s="237"/>
      <c r="R147" s="233" t="s">
        <v>56</v>
      </c>
      <c r="S147" s="234"/>
      <c r="T147" s="235"/>
      <c r="U147" s="148">
        <f>U146+1</f>
        <v>1</v>
      </c>
      <c r="V147" s="495"/>
      <c r="W147" s="496"/>
      <c r="X147" s="496"/>
      <c r="Y147" s="496"/>
      <c r="Z147" s="496"/>
      <c r="AA147" s="496"/>
      <c r="AB147" s="496"/>
      <c r="AC147" s="496"/>
      <c r="AD147" s="496"/>
      <c r="AE147" s="497"/>
      <c r="AF147" s="211"/>
      <c r="AG147" s="236"/>
      <c r="AH147" s="237"/>
      <c r="AI147" s="134"/>
    </row>
    <row r="148" spans="1:35" ht="13.5" thickBot="1">
      <c r="A148" s="238" t="s">
        <v>57</v>
      </c>
      <c r="B148" s="239"/>
      <c r="C148" s="240"/>
      <c r="D148" s="175">
        <f>D147+1</f>
        <v>2</v>
      </c>
      <c r="E148" s="504"/>
      <c r="F148" s="505"/>
      <c r="G148" s="505"/>
      <c r="H148" s="505"/>
      <c r="I148" s="505"/>
      <c r="J148" s="505"/>
      <c r="K148" s="505"/>
      <c r="L148" s="505"/>
      <c r="M148" s="505"/>
      <c r="N148" s="506"/>
      <c r="O148" s="241"/>
      <c r="P148" s="242"/>
      <c r="Q148" s="243"/>
      <c r="R148" s="238" t="s">
        <v>57</v>
      </c>
      <c r="S148" s="239"/>
      <c r="T148" s="240"/>
      <c r="U148" s="175">
        <f>U147+1</f>
        <v>2</v>
      </c>
      <c r="V148" s="504"/>
      <c r="W148" s="505"/>
      <c r="X148" s="505"/>
      <c r="Y148" s="505"/>
      <c r="Z148" s="505"/>
      <c r="AA148" s="505"/>
      <c r="AB148" s="505"/>
      <c r="AC148" s="505"/>
      <c r="AD148" s="505"/>
      <c r="AE148" s="506"/>
      <c r="AF148" s="241"/>
      <c r="AG148" s="242"/>
      <c r="AH148" s="243"/>
      <c r="AI148" s="134"/>
    </row>
    <row r="149" spans="1:35" ht="18" customHeight="1" thickTop="1" thickBot="1">
      <c r="A149" s="305" t="s">
        <v>58</v>
      </c>
      <c r="B149" s="244"/>
      <c r="C149" s="306"/>
      <c r="D149" s="307"/>
      <c r="E149" s="306"/>
      <c r="F149" s="306"/>
      <c r="G149" s="245"/>
      <c r="H149" s="308" t="s">
        <v>59</v>
      </c>
      <c r="I149" s="246"/>
      <c r="J149" s="308" t="s">
        <v>16</v>
      </c>
      <c r="K149" s="310"/>
      <c r="L149" s="507" t="s">
        <v>60</v>
      </c>
      <c r="M149" s="508"/>
      <c r="N149" s="508"/>
      <c r="O149" s="308" t="s">
        <v>15</v>
      </c>
      <c r="P149" s="309"/>
      <c r="Q149" s="311" t="s">
        <v>16</v>
      </c>
      <c r="R149" s="312"/>
      <c r="S149" s="509" t="s">
        <v>61</v>
      </c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  <c r="AF149" s="510"/>
      <c r="AG149" s="510"/>
      <c r="AH149" s="511"/>
      <c r="AI149" s="134"/>
    </row>
    <row r="150" spans="1:35" ht="13.5" thickBot="1">
      <c r="A150" s="322"/>
      <c r="B150" s="333" t="s">
        <v>80</v>
      </c>
      <c r="C150" s="323"/>
      <c r="D150" s="324"/>
      <c r="E150" s="323"/>
      <c r="F150" s="323"/>
      <c r="G150" s="325"/>
      <c r="H150" s="326"/>
      <c r="I150" s="327"/>
      <c r="J150" s="326"/>
      <c r="K150" s="328"/>
      <c r="L150" s="329"/>
      <c r="M150" s="329"/>
      <c r="N150" s="329"/>
      <c r="O150" s="326"/>
      <c r="P150" s="328"/>
      <c r="Q150" s="326"/>
      <c r="R150" s="330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2"/>
      <c r="AI150" s="134"/>
    </row>
    <row r="151" spans="1:35" ht="15">
      <c r="A151" s="512" t="s">
        <v>62</v>
      </c>
      <c r="B151" s="313"/>
      <c r="C151" s="314" t="s">
        <v>15</v>
      </c>
      <c r="D151" s="161"/>
      <c r="E151" s="315"/>
      <c r="F151" s="316"/>
      <c r="G151" s="316"/>
      <c r="H151" s="316"/>
      <c r="I151" s="317"/>
      <c r="J151" s="318"/>
      <c r="K151" s="316"/>
      <c r="L151" s="316"/>
      <c r="M151" s="316"/>
      <c r="N151" s="317"/>
      <c r="O151" s="318"/>
      <c r="P151" s="316"/>
      <c r="Q151" s="316"/>
      <c r="R151" s="316"/>
      <c r="S151" s="317"/>
      <c r="T151" s="318"/>
      <c r="U151" s="319"/>
      <c r="V151" s="316"/>
      <c r="W151" s="316"/>
      <c r="X151" s="316"/>
      <c r="Y151" s="320"/>
      <c r="Z151" s="318"/>
      <c r="AA151" s="316"/>
      <c r="AB151" s="316"/>
      <c r="AC151" s="316"/>
      <c r="AD151" s="317"/>
      <c r="AE151" s="318"/>
      <c r="AF151" s="316"/>
      <c r="AG151" s="316"/>
      <c r="AH151" s="321"/>
    </row>
    <row r="152" spans="1:35" ht="15.75" thickBot="1">
      <c r="A152" s="513"/>
      <c r="B152" s="258"/>
      <c r="C152" s="259" t="s">
        <v>16</v>
      </c>
      <c r="D152" s="260"/>
      <c r="E152" s="261"/>
      <c r="F152" s="262"/>
      <c r="G152" s="262"/>
      <c r="H152" s="262"/>
      <c r="I152" s="263"/>
      <c r="J152" s="264"/>
      <c r="K152" s="262"/>
      <c r="L152" s="262"/>
      <c r="M152" s="262"/>
      <c r="N152" s="263"/>
      <c r="O152" s="264"/>
      <c r="P152" s="262"/>
      <c r="Q152" s="262"/>
      <c r="R152" s="262"/>
      <c r="S152" s="263"/>
      <c r="T152" s="264"/>
      <c r="U152" s="265"/>
      <c r="V152" s="262"/>
      <c r="W152" s="262"/>
      <c r="X152" s="262"/>
      <c r="Y152" s="266"/>
      <c r="Z152" s="264"/>
      <c r="AA152" s="262"/>
      <c r="AB152" s="262"/>
      <c r="AC152" s="262"/>
      <c r="AD152" s="263"/>
      <c r="AE152" s="264"/>
      <c r="AF152" s="262"/>
      <c r="AG152" s="262"/>
      <c r="AH152" s="267"/>
    </row>
    <row r="153" spans="1:35" ht="15">
      <c r="A153" s="514" t="s">
        <v>63</v>
      </c>
      <c r="B153" s="247"/>
      <c r="C153" s="248" t="s">
        <v>15</v>
      </c>
      <c r="D153" s="249"/>
      <c r="E153" s="250"/>
      <c r="F153" s="251"/>
      <c r="G153" s="251"/>
      <c r="H153" s="251"/>
      <c r="I153" s="252"/>
      <c r="J153" s="253"/>
      <c r="K153" s="251"/>
      <c r="L153" s="251"/>
      <c r="M153" s="251"/>
      <c r="N153" s="252"/>
      <c r="O153" s="253"/>
      <c r="P153" s="251"/>
      <c r="Q153" s="251"/>
      <c r="R153" s="251"/>
      <c r="S153" s="252"/>
      <c r="T153" s="253"/>
      <c r="U153" s="254"/>
      <c r="V153" s="251"/>
      <c r="W153" s="251"/>
      <c r="X153" s="251"/>
      <c r="Y153" s="255"/>
      <c r="Z153" s="253"/>
      <c r="AA153" s="251"/>
      <c r="AB153" s="251"/>
      <c r="AC153" s="251"/>
      <c r="AD153" s="252"/>
      <c r="AE153" s="253"/>
      <c r="AF153" s="251"/>
      <c r="AG153" s="251"/>
      <c r="AH153" s="256"/>
    </row>
    <row r="154" spans="1:35" ht="15.75" thickBot="1">
      <c r="A154" s="513"/>
      <c r="B154" s="258"/>
      <c r="C154" s="259" t="s">
        <v>16</v>
      </c>
      <c r="D154" s="260"/>
      <c r="E154" s="261"/>
      <c r="F154" s="262"/>
      <c r="G154" s="262"/>
      <c r="H154" s="262"/>
      <c r="I154" s="263"/>
      <c r="J154" s="264"/>
      <c r="K154" s="262"/>
      <c r="L154" s="262"/>
      <c r="M154" s="262"/>
      <c r="N154" s="263"/>
      <c r="O154" s="264"/>
      <c r="P154" s="262"/>
      <c r="Q154" s="262"/>
      <c r="R154" s="262"/>
      <c r="S154" s="263"/>
      <c r="T154" s="264"/>
      <c r="U154" s="265"/>
      <c r="V154" s="262"/>
      <c r="W154" s="262"/>
      <c r="X154" s="262"/>
      <c r="Y154" s="266"/>
      <c r="Z154" s="264"/>
      <c r="AA154" s="262"/>
      <c r="AB154" s="262"/>
      <c r="AC154" s="262"/>
      <c r="AD154" s="263"/>
      <c r="AE154" s="264"/>
      <c r="AF154" s="262"/>
      <c r="AG154" s="262"/>
      <c r="AH154" s="267"/>
    </row>
    <row r="155" spans="1:35" ht="15">
      <c r="A155" s="514" t="s">
        <v>64</v>
      </c>
      <c r="B155" s="247"/>
      <c r="C155" s="248" t="s">
        <v>15</v>
      </c>
      <c r="D155" s="249"/>
      <c r="E155" s="250"/>
      <c r="F155" s="251"/>
      <c r="G155" s="251"/>
      <c r="H155" s="251"/>
      <c r="I155" s="252"/>
      <c r="J155" s="253"/>
      <c r="K155" s="251"/>
      <c r="L155" s="251"/>
      <c r="M155" s="251"/>
      <c r="N155" s="252"/>
      <c r="O155" s="253"/>
      <c r="P155" s="251"/>
      <c r="Q155" s="251"/>
      <c r="R155" s="251"/>
      <c r="S155" s="252"/>
      <c r="T155" s="253"/>
      <c r="U155" s="254"/>
      <c r="V155" s="251"/>
      <c r="W155" s="251"/>
      <c r="X155" s="251"/>
      <c r="Y155" s="255"/>
      <c r="Z155" s="253"/>
      <c r="AA155" s="251"/>
      <c r="AB155" s="251"/>
      <c r="AC155" s="251"/>
      <c r="AD155" s="252"/>
      <c r="AE155" s="253"/>
      <c r="AF155" s="251"/>
      <c r="AG155" s="251"/>
      <c r="AH155" s="256"/>
    </row>
    <row r="156" spans="1:35" ht="15.75" thickBot="1">
      <c r="A156" s="513"/>
      <c r="B156" s="258"/>
      <c r="C156" s="268" t="s">
        <v>16</v>
      </c>
      <c r="D156" s="177"/>
      <c r="E156" s="269"/>
      <c r="F156" s="270"/>
      <c r="G156" s="270"/>
      <c r="H156" s="270"/>
      <c r="I156" s="271"/>
      <c r="J156" s="272"/>
      <c r="K156" s="270"/>
      <c r="L156" s="270"/>
      <c r="M156" s="270"/>
      <c r="N156" s="271"/>
      <c r="O156" s="272"/>
      <c r="P156" s="270"/>
      <c r="Q156" s="270"/>
      <c r="R156" s="270"/>
      <c r="S156" s="271"/>
      <c r="T156" s="272"/>
      <c r="U156" s="273"/>
      <c r="V156" s="270"/>
      <c r="W156" s="270"/>
      <c r="X156" s="270"/>
      <c r="Y156" s="274"/>
      <c r="Z156" s="272"/>
      <c r="AA156" s="270"/>
      <c r="AB156" s="270"/>
      <c r="AC156" s="270"/>
      <c r="AD156" s="271"/>
      <c r="AE156" s="272"/>
      <c r="AF156" s="270"/>
      <c r="AG156" s="270"/>
      <c r="AH156" s="275"/>
    </row>
    <row r="157" spans="1:35">
      <c r="A157" s="276"/>
      <c r="B157" s="515"/>
      <c r="C157" s="277"/>
      <c r="D157" s="249"/>
      <c r="E157" s="249"/>
      <c r="F157" s="249"/>
      <c r="G157" s="249"/>
      <c r="H157" s="278"/>
      <c r="I157" s="517" t="s">
        <v>62</v>
      </c>
      <c r="J157" s="518"/>
      <c r="K157" s="518"/>
      <c r="L157" s="518"/>
      <c r="M157" s="519"/>
      <c r="N157" s="517" t="s">
        <v>63</v>
      </c>
      <c r="O157" s="518"/>
      <c r="P157" s="518"/>
      <c r="Q157" s="518"/>
      <c r="R157" s="519"/>
      <c r="S157" s="517" t="s">
        <v>64</v>
      </c>
      <c r="T157" s="518"/>
      <c r="U157" s="518"/>
      <c r="V157" s="518"/>
      <c r="W157" s="518"/>
      <c r="X157" s="519"/>
      <c r="Y157" s="517" t="s">
        <v>13</v>
      </c>
      <c r="Z157" s="518"/>
      <c r="AA157" s="518"/>
      <c r="AB157" s="518"/>
      <c r="AC157" s="519"/>
      <c r="AD157" s="517" t="s">
        <v>31</v>
      </c>
      <c r="AE157" s="518"/>
      <c r="AF157" s="518"/>
      <c r="AG157" s="518"/>
      <c r="AH157" s="520"/>
    </row>
    <row r="158" spans="1:35" ht="18.75" thickBot="1">
      <c r="A158" s="279"/>
      <c r="B158" s="516"/>
      <c r="C158" s="521" t="s">
        <v>65</v>
      </c>
      <c r="D158" s="522"/>
      <c r="E158" s="522"/>
      <c r="F158" s="522"/>
      <c r="G158" s="522"/>
      <c r="H158" s="523"/>
      <c r="I158" s="524"/>
      <c r="J158" s="525"/>
      <c r="K158" s="280" t="s">
        <v>66</v>
      </c>
      <c r="L158" s="525"/>
      <c r="M158" s="526"/>
      <c r="N158" s="524"/>
      <c r="O158" s="525"/>
      <c r="P158" s="280" t="s">
        <v>66</v>
      </c>
      <c r="Q158" s="525"/>
      <c r="R158" s="526"/>
      <c r="S158" s="524"/>
      <c r="T158" s="525"/>
      <c r="U158" s="281"/>
      <c r="V158" s="280" t="s">
        <v>66</v>
      </c>
      <c r="W158" s="525"/>
      <c r="X158" s="526"/>
      <c r="Y158" s="524"/>
      <c r="Z158" s="525"/>
      <c r="AA158" s="280" t="s">
        <v>66</v>
      </c>
      <c r="AB158" s="525"/>
      <c r="AC158" s="526"/>
      <c r="AD158" s="524"/>
      <c r="AE158" s="525"/>
      <c r="AF158" s="280" t="s">
        <v>66</v>
      </c>
      <c r="AG158" s="525"/>
      <c r="AH158" s="527"/>
    </row>
    <row r="159" spans="1:35">
      <c r="A159" s="279"/>
      <c r="B159" s="516"/>
      <c r="C159" s="528" t="s">
        <v>67</v>
      </c>
      <c r="D159" s="528"/>
      <c r="E159" s="528"/>
      <c r="F159" s="528"/>
      <c r="G159" s="528"/>
      <c r="H159" s="528"/>
      <c r="I159" s="530"/>
      <c r="J159" s="531"/>
      <c r="K159" s="531"/>
      <c r="L159" s="531"/>
      <c r="M159" s="531"/>
      <c r="N159" s="531"/>
      <c r="O159" s="531"/>
      <c r="P159" s="531"/>
      <c r="Q159" s="531"/>
      <c r="R159" s="531"/>
      <c r="S159" s="531"/>
      <c r="T159" s="531"/>
      <c r="U159" s="531"/>
      <c r="V159" s="531"/>
      <c r="W159" s="531"/>
      <c r="X159" s="532"/>
      <c r="Y159" s="517" t="s">
        <v>12</v>
      </c>
      <c r="Z159" s="518"/>
      <c r="AA159" s="518"/>
      <c r="AB159" s="518"/>
      <c r="AC159" s="519"/>
      <c r="AD159" s="517" t="s">
        <v>68</v>
      </c>
      <c r="AE159" s="518"/>
      <c r="AF159" s="518"/>
      <c r="AG159" s="518"/>
      <c r="AH159" s="520"/>
    </row>
    <row r="160" spans="1:35" ht="18.75" thickBot="1">
      <c r="A160" s="282"/>
      <c r="B160" s="516"/>
      <c r="C160" s="529"/>
      <c r="D160" s="529"/>
      <c r="E160" s="529"/>
      <c r="F160" s="529"/>
      <c r="G160" s="529"/>
      <c r="H160" s="529"/>
      <c r="I160" s="533"/>
      <c r="J160" s="534"/>
      <c r="K160" s="534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5"/>
      <c r="Y160" s="536"/>
      <c r="Z160" s="537"/>
      <c r="AA160" s="283" t="s">
        <v>66</v>
      </c>
      <c r="AB160" s="537"/>
      <c r="AC160" s="538"/>
      <c r="AD160" s="539"/>
      <c r="AE160" s="537"/>
      <c r="AF160" s="537"/>
      <c r="AG160" s="540" t="s">
        <v>41</v>
      </c>
      <c r="AH160" s="541"/>
    </row>
    <row r="161" spans="1:35" ht="14.25" thickTop="1" thickBot="1">
      <c r="A161" s="542" t="s">
        <v>69</v>
      </c>
      <c r="B161" s="543"/>
      <c r="C161" s="543"/>
      <c r="D161" s="543"/>
      <c r="E161" s="543"/>
      <c r="F161" s="543"/>
      <c r="G161" s="543"/>
      <c r="H161" s="543"/>
      <c r="I161" s="543"/>
      <c r="J161" s="543"/>
      <c r="K161" s="543"/>
      <c r="L161" s="543"/>
      <c r="M161" s="543"/>
      <c r="N161" s="543"/>
      <c r="O161" s="543"/>
      <c r="P161" s="543"/>
      <c r="Q161" s="543"/>
      <c r="R161" s="543"/>
      <c r="S161" s="543"/>
      <c r="T161" s="543"/>
      <c r="U161" s="543"/>
      <c r="V161" s="543"/>
      <c r="W161" s="543"/>
      <c r="X161" s="543"/>
      <c r="Y161" s="543"/>
      <c r="Z161" s="543"/>
      <c r="AA161" s="543"/>
      <c r="AB161" s="543"/>
      <c r="AC161" s="543"/>
      <c r="AD161" s="543"/>
      <c r="AE161" s="543"/>
      <c r="AF161" s="543"/>
      <c r="AG161" s="543"/>
      <c r="AH161" s="544"/>
    </row>
    <row r="162" spans="1:35" ht="24" thickBot="1">
      <c r="A162" s="284" t="s">
        <v>70</v>
      </c>
      <c r="B162" s="285"/>
      <c r="C162" s="285"/>
      <c r="D162" s="286"/>
      <c r="E162" s="285"/>
      <c r="F162" s="285"/>
      <c r="G162" s="287"/>
      <c r="H162" s="285"/>
      <c r="I162" s="285"/>
      <c r="J162" s="285"/>
      <c r="K162" s="285"/>
      <c r="L162" s="285"/>
      <c r="M162" s="285"/>
      <c r="N162" s="285"/>
      <c r="O162" s="285"/>
      <c r="P162" s="285"/>
      <c r="Q162" s="288"/>
      <c r="R162" s="289" t="s">
        <v>71</v>
      </c>
      <c r="S162" s="285"/>
      <c r="T162" s="285"/>
      <c r="U162" s="286"/>
      <c r="V162" s="285"/>
      <c r="W162" s="290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2"/>
    </row>
    <row r="163" spans="1:35" ht="22.5" thickBot="1">
      <c r="A163" s="284" t="s">
        <v>42</v>
      </c>
      <c r="B163" s="285"/>
      <c r="C163" s="285"/>
      <c r="D163" s="286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8"/>
      <c r="R163" s="293" t="s">
        <v>72</v>
      </c>
      <c r="S163" s="285"/>
      <c r="T163" s="285"/>
      <c r="U163" s="286"/>
      <c r="V163" s="285"/>
      <c r="W163" s="294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95"/>
    </row>
    <row r="164" spans="1:35" ht="13.5" thickBot="1">
      <c r="A164" s="296" t="s">
        <v>73</v>
      </c>
      <c r="B164" s="297"/>
      <c r="C164" s="297"/>
      <c r="D164" s="298"/>
      <c r="E164" s="297"/>
      <c r="F164" s="297"/>
      <c r="G164" s="297"/>
      <c r="H164" s="297"/>
      <c r="I164" s="297"/>
      <c r="J164" s="299" t="s">
        <v>74</v>
      </c>
      <c r="K164" s="300"/>
      <c r="L164" s="300"/>
      <c r="M164" s="300"/>
      <c r="N164" s="301"/>
      <c r="O164" s="297"/>
      <c r="P164" s="299" t="s">
        <v>75</v>
      </c>
      <c r="Q164" s="300"/>
      <c r="R164" s="300"/>
      <c r="S164" s="300"/>
      <c r="T164" s="301"/>
      <c r="U164" s="298"/>
      <c r="V164" s="297"/>
      <c r="W164" s="299" t="s">
        <v>76</v>
      </c>
      <c r="X164" s="300"/>
      <c r="Y164" s="300"/>
      <c r="Z164" s="300"/>
      <c r="AA164" s="300"/>
      <c r="AB164" s="301"/>
      <c r="AC164" s="297"/>
      <c r="AD164" s="299" t="s">
        <v>77</v>
      </c>
      <c r="AE164" s="300"/>
      <c r="AF164" s="300"/>
      <c r="AG164" s="301"/>
      <c r="AH164" s="302"/>
    </row>
    <row r="165" spans="1:35" ht="14.25" thickTop="1" thickBot="1">
      <c r="A165" s="257"/>
      <c r="B165" s="257"/>
      <c r="C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</row>
    <row r="166" spans="1:35" ht="21" thickTop="1">
      <c r="A166" s="468" t="s">
        <v>34</v>
      </c>
      <c r="B166" s="469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9"/>
      <c r="U166" s="469"/>
      <c r="V166" s="469"/>
      <c r="W166" s="469"/>
      <c r="X166" s="469"/>
      <c r="Y166" s="469"/>
      <c r="Z166" s="469"/>
      <c r="AA166" s="469"/>
      <c r="AB166" s="469"/>
      <c r="AC166" s="470"/>
      <c r="AD166" s="132"/>
      <c r="AE166" s="132"/>
      <c r="AF166" s="132"/>
      <c r="AG166" s="132"/>
      <c r="AH166" s="133"/>
      <c r="AI166" s="134"/>
    </row>
    <row r="167" spans="1:35" ht="16.5" thickBot="1">
      <c r="A167" s="471" t="s">
        <v>81</v>
      </c>
      <c r="B167" s="472"/>
      <c r="C167" s="472"/>
      <c r="D167" s="472"/>
      <c r="E167" s="472"/>
      <c r="F167" s="472"/>
      <c r="G167" s="472"/>
      <c r="H167" s="472"/>
      <c r="I167" s="472"/>
      <c r="J167" s="472"/>
      <c r="K167" s="472"/>
      <c r="L167" s="472"/>
      <c r="M167" s="472"/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3"/>
      <c r="AD167" s="135"/>
      <c r="AE167" s="135"/>
      <c r="AF167" s="135"/>
      <c r="AG167" s="135"/>
      <c r="AH167" s="136"/>
      <c r="AI167" s="134"/>
    </row>
    <row r="168" spans="1:35" ht="19.5" thickTop="1" thickBot="1">
      <c r="A168" s="137" t="s">
        <v>35</v>
      </c>
      <c r="B168" s="138"/>
      <c r="C168" s="138"/>
      <c r="D168" s="138"/>
      <c r="E168" s="138"/>
      <c r="F168" s="139"/>
      <c r="G168" s="474" t="str">
        <f>Spielplan!$F$1</f>
        <v>Staffel eintragen</v>
      </c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6"/>
      <c r="AD168" s="140"/>
      <c r="AE168" s="140"/>
      <c r="AF168" s="140"/>
      <c r="AG168" s="140"/>
      <c r="AH168" s="141"/>
      <c r="AI168" s="142"/>
    </row>
    <row r="169" spans="1:35" ht="19.5" thickTop="1" thickBot="1">
      <c r="A169" s="143" t="s">
        <v>78</v>
      </c>
      <c r="B169" s="144"/>
      <c r="C169" s="144"/>
      <c r="D169" s="144"/>
      <c r="E169" s="144"/>
      <c r="F169" s="145"/>
      <c r="G169" s="456" t="s">
        <v>79</v>
      </c>
      <c r="H169" s="457"/>
      <c r="I169" s="457"/>
      <c r="J169" s="457"/>
      <c r="K169" s="457"/>
      <c r="L169" s="457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9"/>
      <c r="AD169" s="140"/>
      <c r="AE169" s="140"/>
      <c r="AF169" s="140"/>
      <c r="AG169" s="140"/>
      <c r="AH169" s="141"/>
      <c r="AI169" s="142"/>
    </row>
    <row r="170" spans="1:35" ht="17.25" thickTop="1" thickBot="1">
      <c r="A170" s="146" t="s">
        <v>36</v>
      </c>
      <c r="B170" s="147"/>
      <c r="C170" s="147"/>
      <c r="D170" s="148"/>
      <c r="E170" s="149"/>
      <c r="F170" s="460" t="str">
        <f>Spielplan!$F$2</f>
        <v>Saison eintragen</v>
      </c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150" t="s">
        <v>37</v>
      </c>
      <c r="S170" s="150"/>
      <c r="T170" s="150"/>
      <c r="U170" s="151"/>
      <c r="V170" s="150"/>
      <c r="W170" s="462" t="str">
        <f>Spielplan!J17</f>
        <v>Spielort</v>
      </c>
      <c r="X170" s="463"/>
      <c r="Y170" s="463"/>
      <c r="Z170" s="463"/>
      <c r="AA170" s="463"/>
      <c r="AB170" s="463"/>
      <c r="AC170" s="464"/>
      <c r="AD170" s="152"/>
      <c r="AE170" s="152"/>
      <c r="AF170" s="152"/>
      <c r="AG170" s="152"/>
      <c r="AH170" s="153"/>
      <c r="AI170" s="134"/>
    </row>
    <row r="171" spans="1:35" ht="16.5" thickTop="1">
      <c r="A171" s="154" t="s">
        <v>8</v>
      </c>
      <c r="B171" s="155"/>
      <c r="C171" s="155"/>
      <c r="D171" s="156"/>
      <c r="E171" s="157"/>
      <c r="F171" s="465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158" t="s">
        <v>38</v>
      </c>
      <c r="S171" s="158"/>
      <c r="T171" s="158"/>
      <c r="U171" s="159"/>
      <c r="V171" s="158"/>
      <c r="W171" s="466" t="str">
        <f>Spielplan!I17</f>
        <v>Datum</v>
      </c>
      <c r="X171" s="467"/>
      <c r="Y171" s="467"/>
      <c r="Z171" s="467"/>
      <c r="AA171" s="467"/>
      <c r="AB171" s="160"/>
      <c r="AC171" s="160"/>
      <c r="AD171" s="161"/>
      <c r="AE171" s="161"/>
      <c r="AF171" s="162"/>
      <c r="AG171" s="162"/>
      <c r="AH171" s="163"/>
      <c r="AI171" s="134"/>
    </row>
    <row r="172" spans="1:35" ht="15.75">
      <c r="A172" s="154" t="s">
        <v>39</v>
      </c>
      <c r="B172" s="155"/>
      <c r="C172" s="155"/>
      <c r="D172" s="156"/>
      <c r="E172" s="157"/>
      <c r="F172" s="465" t="str">
        <f>Spielplan!J23</f>
        <v>Mannschaft 1</v>
      </c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164" t="s">
        <v>40</v>
      </c>
      <c r="S172" s="164"/>
      <c r="T172" s="164"/>
      <c r="U172" s="165"/>
      <c r="V172" s="166"/>
      <c r="W172" s="477"/>
      <c r="X172" s="478"/>
      <c r="Y172" s="478"/>
      <c r="Z172" s="478"/>
      <c r="AA172" s="167" t="s">
        <v>41</v>
      </c>
      <c r="AB172" s="168"/>
      <c r="AC172" s="169"/>
      <c r="AD172" s="479"/>
      <c r="AE172" s="479"/>
      <c r="AF172" s="479"/>
      <c r="AG172" s="479"/>
      <c r="AH172" s="480"/>
      <c r="AI172" s="134"/>
    </row>
    <row r="173" spans="1:35" ht="15.75">
      <c r="A173" s="154" t="s">
        <v>42</v>
      </c>
      <c r="B173" s="155"/>
      <c r="C173" s="155"/>
      <c r="D173" s="156"/>
      <c r="E173" s="157"/>
      <c r="F173" s="465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164" t="s">
        <v>43</v>
      </c>
      <c r="S173" s="164"/>
      <c r="T173" s="164"/>
      <c r="U173" s="165"/>
      <c r="V173" s="166"/>
      <c r="W173" s="481">
        <f>Spielplan!D23</f>
        <v>3</v>
      </c>
      <c r="X173" s="482"/>
      <c r="Y173" s="170"/>
      <c r="Z173" s="170"/>
      <c r="AA173" s="170"/>
      <c r="AB173" s="171" t="s">
        <v>44</v>
      </c>
      <c r="AC173" s="168"/>
      <c r="AD173" s="483">
        <f>Spielplan!E21</f>
        <v>1</v>
      </c>
      <c r="AE173" s="482"/>
      <c r="AF173" s="170"/>
      <c r="AG173" s="170"/>
      <c r="AH173" s="172"/>
      <c r="AI173" s="134"/>
    </row>
    <row r="174" spans="1:35" ht="16.5" thickBot="1">
      <c r="A174" s="173" t="s">
        <v>45</v>
      </c>
      <c r="B174" s="174"/>
      <c r="C174" s="174"/>
      <c r="D174" s="175"/>
      <c r="E174" s="176"/>
      <c r="F174" s="484"/>
      <c r="G174" s="485"/>
      <c r="H174" s="485"/>
      <c r="I174" s="485"/>
      <c r="J174" s="485"/>
      <c r="K174" s="485"/>
      <c r="L174" s="485"/>
      <c r="M174" s="485"/>
      <c r="N174" s="485"/>
      <c r="O174" s="485"/>
      <c r="P174" s="485"/>
      <c r="Q174" s="486"/>
      <c r="R174" s="158" t="s">
        <v>46</v>
      </c>
      <c r="S174" s="177"/>
      <c r="T174" s="177"/>
      <c r="U174" s="178"/>
      <c r="V174" s="179"/>
      <c r="W174" s="487">
        <f>Spielplan!F23</f>
        <v>15</v>
      </c>
      <c r="X174" s="488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1"/>
      <c r="AI174" s="134"/>
    </row>
    <row r="175" spans="1:35" ht="16.5" thickTop="1" thickBot="1">
      <c r="A175" s="489" t="s">
        <v>47</v>
      </c>
      <c r="B175" s="490"/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182" t="s">
        <v>48</v>
      </c>
      <c r="P175" s="183" t="s">
        <v>49</v>
      </c>
      <c r="Q175" s="184" t="s">
        <v>50</v>
      </c>
      <c r="R175" s="489" t="s">
        <v>51</v>
      </c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1"/>
      <c r="AF175" s="182" t="s">
        <v>48</v>
      </c>
      <c r="AG175" s="183" t="s">
        <v>49</v>
      </c>
      <c r="AH175" s="184" t="s">
        <v>50</v>
      </c>
      <c r="AI175" s="134"/>
    </row>
    <row r="176" spans="1:35" ht="21" thickBot="1">
      <c r="A176" s="492" t="str">
        <f>Spielplan!G23</f>
        <v>Mannschaft 3</v>
      </c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185"/>
      <c r="P176" s="186"/>
      <c r="Q176" s="187"/>
      <c r="R176" s="492" t="str">
        <f>Spielplan!I23</f>
        <v>Mannschaft 5</v>
      </c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93"/>
      <c r="AD176" s="493"/>
      <c r="AE176" s="494"/>
      <c r="AF176" s="185"/>
      <c r="AG176" s="186"/>
      <c r="AH176" s="187"/>
      <c r="AI176" s="134"/>
    </row>
    <row r="177" spans="1:35" ht="26.25" thickTop="1" thickBot="1">
      <c r="A177" s="188" t="s">
        <v>52</v>
      </c>
      <c r="B177" s="189" t="s">
        <v>53</v>
      </c>
      <c r="C177" s="190" t="s">
        <v>54</v>
      </c>
      <c r="D177" s="191"/>
      <c r="E177" s="192" t="s">
        <v>55</v>
      </c>
      <c r="F177" s="193"/>
      <c r="G177" s="193"/>
      <c r="H177" s="193"/>
      <c r="I177" s="193"/>
      <c r="J177" s="193"/>
      <c r="K177" s="193"/>
      <c r="L177" s="193"/>
      <c r="M177" s="193"/>
      <c r="N177" s="193"/>
      <c r="O177" s="194"/>
      <c r="P177" s="195"/>
      <c r="Q177" s="196"/>
      <c r="R177" s="188" t="s">
        <v>52</v>
      </c>
      <c r="S177" s="189" t="s">
        <v>53</v>
      </c>
      <c r="T177" s="190" t="s">
        <v>54</v>
      </c>
      <c r="U177" s="191"/>
      <c r="V177" s="192" t="s">
        <v>55</v>
      </c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4"/>
      <c r="AG177" s="195"/>
      <c r="AH177" s="196"/>
      <c r="AI177" s="134"/>
    </row>
    <row r="178" spans="1:35" ht="16.5" thickTop="1">
      <c r="A178" s="207"/>
      <c r="B178" s="208"/>
      <c r="C178" s="209"/>
      <c r="D178" s="210"/>
      <c r="E178" s="495"/>
      <c r="F178" s="496"/>
      <c r="G178" s="496"/>
      <c r="H178" s="496"/>
      <c r="I178" s="496"/>
      <c r="J178" s="496"/>
      <c r="K178" s="496"/>
      <c r="L178" s="496"/>
      <c r="M178" s="496"/>
      <c r="N178" s="497"/>
      <c r="O178" s="211"/>
      <c r="P178" s="212"/>
      <c r="Q178" s="213"/>
      <c r="R178" s="207"/>
      <c r="S178" s="214"/>
      <c r="T178" s="209"/>
      <c r="U178" s="210"/>
      <c r="V178" s="495"/>
      <c r="W178" s="496"/>
      <c r="X178" s="496"/>
      <c r="Y178" s="496"/>
      <c r="Z178" s="496"/>
      <c r="AA178" s="496"/>
      <c r="AB178" s="496"/>
      <c r="AC178" s="496"/>
      <c r="AD178" s="496"/>
      <c r="AE178" s="497"/>
      <c r="AF178" s="211"/>
      <c r="AG178" s="212"/>
      <c r="AH178" s="213"/>
      <c r="AI178" s="134"/>
    </row>
    <row r="179" spans="1:35" ht="15.75">
      <c r="A179" s="215"/>
      <c r="B179" s="208"/>
      <c r="C179" s="216"/>
      <c r="D179" s="165"/>
      <c r="E179" s="498"/>
      <c r="F179" s="499"/>
      <c r="G179" s="499"/>
      <c r="H179" s="499"/>
      <c r="I179" s="499"/>
      <c r="J179" s="499"/>
      <c r="K179" s="499"/>
      <c r="L179" s="499"/>
      <c r="M179" s="499"/>
      <c r="N179" s="500"/>
      <c r="O179" s="217"/>
      <c r="P179" s="218"/>
      <c r="Q179" s="219"/>
      <c r="R179" s="215"/>
      <c r="S179" s="208"/>
      <c r="T179" s="216"/>
      <c r="U179" s="165"/>
      <c r="V179" s="498"/>
      <c r="W179" s="499"/>
      <c r="X179" s="499"/>
      <c r="Y179" s="499"/>
      <c r="Z179" s="499"/>
      <c r="AA179" s="499"/>
      <c r="AB179" s="499"/>
      <c r="AC179" s="499"/>
      <c r="AD179" s="499"/>
      <c r="AE179" s="500"/>
      <c r="AF179" s="217"/>
      <c r="AG179" s="218"/>
      <c r="AH179" s="219"/>
      <c r="AI179" s="134"/>
    </row>
    <row r="180" spans="1:35" ht="18">
      <c r="A180" s="215"/>
      <c r="B180" s="208"/>
      <c r="C180" s="220"/>
      <c r="D180" s="165"/>
      <c r="E180" s="498"/>
      <c r="F180" s="499"/>
      <c r="G180" s="499"/>
      <c r="H180" s="499"/>
      <c r="I180" s="499"/>
      <c r="J180" s="499"/>
      <c r="K180" s="499"/>
      <c r="L180" s="499"/>
      <c r="M180" s="499"/>
      <c r="N180" s="500"/>
      <c r="O180" s="217"/>
      <c r="P180" s="221"/>
      <c r="Q180" s="219"/>
      <c r="R180" s="215"/>
      <c r="S180" s="208"/>
      <c r="T180" s="220"/>
      <c r="U180" s="165"/>
      <c r="V180" s="498"/>
      <c r="W180" s="499"/>
      <c r="X180" s="499"/>
      <c r="Y180" s="499"/>
      <c r="Z180" s="499"/>
      <c r="AA180" s="499"/>
      <c r="AB180" s="499"/>
      <c r="AC180" s="499"/>
      <c r="AD180" s="499"/>
      <c r="AE180" s="500"/>
      <c r="AF180" s="217"/>
      <c r="AG180" s="221"/>
      <c r="AH180" s="219"/>
      <c r="AI180" s="134"/>
    </row>
    <row r="181" spans="1:35" ht="18">
      <c r="A181" s="215"/>
      <c r="B181" s="208"/>
      <c r="C181" s="222"/>
      <c r="D181" s="165"/>
      <c r="E181" s="498"/>
      <c r="F181" s="499"/>
      <c r="G181" s="499"/>
      <c r="H181" s="499"/>
      <c r="I181" s="499"/>
      <c r="J181" s="499"/>
      <c r="K181" s="499"/>
      <c r="L181" s="499"/>
      <c r="M181" s="499"/>
      <c r="N181" s="500"/>
      <c r="O181" s="217"/>
      <c r="P181" s="221"/>
      <c r="Q181" s="219"/>
      <c r="R181" s="215"/>
      <c r="S181" s="208"/>
      <c r="T181" s="222"/>
      <c r="U181" s="165"/>
      <c r="V181" s="498"/>
      <c r="W181" s="499"/>
      <c r="X181" s="499"/>
      <c r="Y181" s="499"/>
      <c r="Z181" s="499"/>
      <c r="AA181" s="499"/>
      <c r="AB181" s="499"/>
      <c r="AC181" s="499"/>
      <c r="AD181" s="499"/>
      <c r="AE181" s="500"/>
      <c r="AF181" s="217"/>
      <c r="AG181" s="221"/>
      <c r="AH181" s="219"/>
      <c r="AI181" s="134"/>
    </row>
    <row r="182" spans="1:35" ht="18">
      <c r="A182" s="215"/>
      <c r="B182" s="208"/>
      <c r="C182" s="223"/>
      <c r="D182" s="165"/>
      <c r="E182" s="498"/>
      <c r="F182" s="499"/>
      <c r="G182" s="499"/>
      <c r="H182" s="499"/>
      <c r="I182" s="499"/>
      <c r="J182" s="499"/>
      <c r="K182" s="499"/>
      <c r="L182" s="499"/>
      <c r="M182" s="499"/>
      <c r="N182" s="500"/>
      <c r="O182" s="217"/>
      <c r="P182" s="224"/>
      <c r="Q182" s="219"/>
      <c r="R182" s="215"/>
      <c r="S182" s="208"/>
      <c r="T182" s="223"/>
      <c r="U182" s="165"/>
      <c r="V182" s="498"/>
      <c r="W182" s="499"/>
      <c r="X182" s="499"/>
      <c r="Y182" s="499"/>
      <c r="Z182" s="499"/>
      <c r="AA182" s="499"/>
      <c r="AB182" s="499"/>
      <c r="AC182" s="499"/>
      <c r="AD182" s="499"/>
      <c r="AE182" s="500"/>
      <c r="AF182" s="217"/>
      <c r="AG182" s="224"/>
      <c r="AH182" s="219"/>
      <c r="AI182" s="134"/>
    </row>
    <row r="183" spans="1:35" ht="18">
      <c r="A183" s="215"/>
      <c r="B183" s="208"/>
      <c r="C183" s="222"/>
      <c r="D183" s="165"/>
      <c r="E183" s="498"/>
      <c r="F183" s="499"/>
      <c r="G183" s="499"/>
      <c r="H183" s="499"/>
      <c r="I183" s="499"/>
      <c r="J183" s="499"/>
      <c r="K183" s="499"/>
      <c r="L183" s="499"/>
      <c r="M183" s="499"/>
      <c r="N183" s="500"/>
      <c r="O183" s="217"/>
      <c r="P183" s="221"/>
      <c r="Q183" s="219"/>
      <c r="R183" s="215"/>
      <c r="S183" s="208"/>
      <c r="T183" s="222"/>
      <c r="U183" s="165"/>
      <c r="V183" s="498"/>
      <c r="W183" s="499"/>
      <c r="X183" s="499"/>
      <c r="Y183" s="499"/>
      <c r="Z183" s="499"/>
      <c r="AA183" s="499"/>
      <c r="AB183" s="499"/>
      <c r="AC183" s="499"/>
      <c r="AD183" s="499"/>
      <c r="AE183" s="500"/>
      <c r="AF183" s="217"/>
      <c r="AG183" s="221"/>
      <c r="AH183" s="219"/>
      <c r="AI183" s="134"/>
    </row>
    <row r="184" spans="1:35" ht="18">
      <c r="A184" s="215"/>
      <c r="B184" s="208"/>
      <c r="C184" s="222"/>
      <c r="D184" s="165"/>
      <c r="E184" s="498"/>
      <c r="F184" s="499"/>
      <c r="G184" s="499"/>
      <c r="H184" s="499"/>
      <c r="I184" s="499"/>
      <c r="J184" s="499"/>
      <c r="K184" s="499"/>
      <c r="L184" s="499"/>
      <c r="M184" s="499"/>
      <c r="N184" s="500"/>
      <c r="O184" s="217"/>
      <c r="P184" s="221"/>
      <c r="Q184" s="219"/>
      <c r="R184" s="215"/>
      <c r="S184" s="208"/>
      <c r="T184" s="222"/>
      <c r="U184" s="165"/>
      <c r="V184" s="498"/>
      <c r="W184" s="499"/>
      <c r="X184" s="499"/>
      <c r="Y184" s="499"/>
      <c r="Z184" s="499"/>
      <c r="AA184" s="499"/>
      <c r="AB184" s="499"/>
      <c r="AC184" s="499"/>
      <c r="AD184" s="499"/>
      <c r="AE184" s="500"/>
      <c r="AF184" s="217"/>
      <c r="AG184" s="221"/>
      <c r="AH184" s="219"/>
      <c r="AI184" s="134"/>
    </row>
    <row r="185" spans="1:35" ht="18">
      <c r="A185" s="215"/>
      <c r="B185" s="208"/>
      <c r="C185" s="222"/>
      <c r="D185" s="165"/>
      <c r="E185" s="498"/>
      <c r="F185" s="499"/>
      <c r="G185" s="499"/>
      <c r="H185" s="499"/>
      <c r="I185" s="499"/>
      <c r="J185" s="499"/>
      <c r="K185" s="499"/>
      <c r="L185" s="499"/>
      <c r="M185" s="499"/>
      <c r="N185" s="500"/>
      <c r="O185" s="217"/>
      <c r="P185" s="221"/>
      <c r="Q185" s="219"/>
      <c r="R185" s="215"/>
      <c r="S185" s="208"/>
      <c r="T185" s="222"/>
      <c r="U185" s="165"/>
      <c r="V185" s="498"/>
      <c r="W185" s="499"/>
      <c r="X185" s="499"/>
      <c r="Y185" s="499"/>
      <c r="Z185" s="499"/>
      <c r="AA185" s="499"/>
      <c r="AB185" s="499"/>
      <c r="AC185" s="499"/>
      <c r="AD185" s="499"/>
      <c r="AE185" s="500"/>
      <c r="AF185" s="217"/>
      <c r="AG185" s="221"/>
      <c r="AH185" s="219"/>
      <c r="AI185" s="134"/>
    </row>
    <row r="186" spans="1:35" ht="18">
      <c r="A186" s="215"/>
      <c r="B186" s="208"/>
      <c r="C186" s="222"/>
      <c r="D186" s="165"/>
      <c r="E186" s="498"/>
      <c r="F186" s="499"/>
      <c r="G186" s="499"/>
      <c r="H186" s="499"/>
      <c r="I186" s="499"/>
      <c r="J186" s="499"/>
      <c r="K186" s="499"/>
      <c r="L186" s="499"/>
      <c r="M186" s="499"/>
      <c r="N186" s="500"/>
      <c r="O186" s="217"/>
      <c r="P186" s="225"/>
      <c r="Q186" s="226"/>
      <c r="R186" s="215"/>
      <c r="S186" s="208"/>
      <c r="T186" s="222"/>
      <c r="U186" s="165"/>
      <c r="V186" s="498"/>
      <c r="W186" s="499"/>
      <c r="X186" s="499"/>
      <c r="Y186" s="499"/>
      <c r="Z186" s="499"/>
      <c r="AA186" s="499"/>
      <c r="AB186" s="499"/>
      <c r="AC186" s="499"/>
      <c r="AD186" s="499"/>
      <c r="AE186" s="500"/>
      <c r="AF186" s="217"/>
      <c r="AG186" s="225"/>
      <c r="AH186" s="226"/>
      <c r="AI186" s="134"/>
    </row>
    <row r="187" spans="1:35" ht="16.5" thickBot="1">
      <c r="A187" s="227"/>
      <c r="B187" s="228"/>
      <c r="C187" s="229"/>
      <c r="D187" s="178"/>
      <c r="E187" s="501"/>
      <c r="F187" s="502"/>
      <c r="G187" s="502"/>
      <c r="H187" s="502"/>
      <c r="I187" s="502"/>
      <c r="J187" s="502"/>
      <c r="K187" s="502"/>
      <c r="L187" s="502"/>
      <c r="M187" s="502"/>
      <c r="N187" s="503"/>
      <c r="O187" s="230"/>
      <c r="P187" s="231"/>
      <c r="Q187" s="232"/>
      <c r="R187" s="227"/>
      <c r="S187" s="228"/>
      <c r="T187" s="229"/>
      <c r="U187" s="178"/>
      <c r="V187" s="501"/>
      <c r="W187" s="502"/>
      <c r="X187" s="502"/>
      <c r="Y187" s="502"/>
      <c r="Z187" s="502"/>
      <c r="AA187" s="502"/>
      <c r="AB187" s="502"/>
      <c r="AC187" s="502"/>
      <c r="AD187" s="502"/>
      <c r="AE187" s="503"/>
      <c r="AF187" s="230"/>
      <c r="AG187" s="231"/>
      <c r="AH187" s="232"/>
      <c r="AI187" s="134"/>
    </row>
    <row r="188" spans="1:35" ht="13.5" thickTop="1">
      <c r="A188" s="233" t="s">
        <v>56</v>
      </c>
      <c r="B188" s="234"/>
      <c r="C188" s="235"/>
      <c r="D188" s="148">
        <f>D187+1</f>
        <v>1</v>
      </c>
      <c r="E188" s="495"/>
      <c r="F188" s="496"/>
      <c r="G188" s="496"/>
      <c r="H188" s="496"/>
      <c r="I188" s="496"/>
      <c r="J188" s="496"/>
      <c r="K188" s="496"/>
      <c r="L188" s="496"/>
      <c r="M188" s="496"/>
      <c r="N188" s="497"/>
      <c r="O188" s="211"/>
      <c r="P188" s="236"/>
      <c r="Q188" s="237"/>
      <c r="R188" s="233" t="s">
        <v>56</v>
      </c>
      <c r="S188" s="234"/>
      <c r="T188" s="235"/>
      <c r="U188" s="148">
        <f>U187+1</f>
        <v>1</v>
      </c>
      <c r="V188" s="495"/>
      <c r="W188" s="496"/>
      <c r="X188" s="496"/>
      <c r="Y188" s="496"/>
      <c r="Z188" s="496"/>
      <c r="AA188" s="496"/>
      <c r="AB188" s="496"/>
      <c r="AC188" s="496"/>
      <c r="AD188" s="496"/>
      <c r="AE188" s="497"/>
      <c r="AF188" s="211"/>
      <c r="AG188" s="236"/>
      <c r="AH188" s="237"/>
      <c r="AI188" s="134"/>
    </row>
    <row r="189" spans="1:35" ht="13.5" thickBot="1">
      <c r="A189" s="238" t="s">
        <v>57</v>
      </c>
      <c r="B189" s="239"/>
      <c r="C189" s="240"/>
      <c r="D189" s="175">
        <f>D188+1</f>
        <v>2</v>
      </c>
      <c r="E189" s="504"/>
      <c r="F189" s="505"/>
      <c r="G189" s="505"/>
      <c r="H189" s="505"/>
      <c r="I189" s="505"/>
      <c r="J189" s="505"/>
      <c r="K189" s="505"/>
      <c r="L189" s="505"/>
      <c r="M189" s="505"/>
      <c r="N189" s="506"/>
      <c r="O189" s="241"/>
      <c r="P189" s="242"/>
      <c r="Q189" s="243"/>
      <c r="R189" s="238" t="s">
        <v>57</v>
      </c>
      <c r="S189" s="239"/>
      <c r="T189" s="240"/>
      <c r="U189" s="175">
        <f>U188+1</f>
        <v>2</v>
      </c>
      <c r="V189" s="504"/>
      <c r="W189" s="505"/>
      <c r="X189" s="505"/>
      <c r="Y189" s="505"/>
      <c r="Z189" s="505"/>
      <c r="AA189" s="505"/>
      <c r="AB189" s="505"/>
      <c r="AC189" s="505"/>
      <c r="AD189" s="505"/>
      <c r="AE189" s="506"/>
      <c r="AF189" s="241"/>
      <c r="AG189" s="242"/>
      <c r="AH189" s="243"/>
      <c r="AI189" s="134"/>
    </row>
    <row r="190" spans="1:35" ht="18" customHeight="1" thickTop="1" thickBot="1">
      <c r="A190" s="305" t="s">
        <v>58</v>
      </c>
      <c r="B190" s="244"/>
      <c r="C190" s="306"/>
      <c r="D190" s="307"/>
      <c r="E190" s="306"/>
      <c r="F190" s="306"/>
      <c r="G190" s="245"/>
      <c r="H190" s="308" t="s">
        <v>59</v>
      </c>
      <c r="I190" s="246"/>
      <c r="J190" s="308" t="s">
        <v>16</v>
      </c>
      <c r="K190" s="310"/>
      <c r="L190" s="507" t="s">
        <v>60</v>
      </c>
      <c r="M190" s="508"/>
      <c r="N190" s="508"/>
      <c r="O190" s="308" t="s">
        <v>15</v>
      </c>
      <c r="P190" s="309"/>
      <c r="Q190" s="311" t="s">
        <v>16</v>
      </c>
      <c r="R190" s="312"/>
      <c r="S190" s="509" t="s">
        <v>61</v>
      </c>
      <c r="T190" s="510"/>
      <c r="U190" s="510"/>
      <c r="V190" s="510"/>
      <c r="W190" s="510"/>
      <c r="X190" s="510"/>
      <c r="Y190" s="510"/>
      <c r="Z190" s="510"/>
      <c r="AA190" s="510"/>
      <c r="AB190" s="510"/>
      <c r="AC190" s="510"/>
      <c r="AD190" s="510"/>
      <c r="AE190" s="510"/>
      <c r="AF190" s="510"/>
      <c r="AG190" s="510"/>
      <c r="AH190" s="511"/>
      <c r="AI190" s="134"/>
    </row>
    <row r="191" spans="1:35" ht="13.5" thickBot="1">
      <c r="A191" s="322"/>
      <c r="B191" s="333" t="s">
        <v>80</v>
      </c>
      <c r="C191" s="323"/>
      <c r="D191" s="324"/>
      <c r="E191" s="323"/>
      <c r="F191" s="323"/>
      <c r="G191" s="325"/>
      <c r="H191" s="326"/>
      <c r="I191" s="327"/>
      <c r="J191" s="326"/>
      <c r="K191" s="328"/>
      <c r="L191" s="329"/>
      <c r="M191" s="329"/>
      <c r="N191" s="329"/>
      <c r="O191" s="326"/>
      <c r="P191" s="328"/>
      <c r="Q191" s="326"/>
      <c r="R191" s="330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2"/>
      <c r="AI191" s="134"/>
    </row>
    <row r="192" spans="1:35" ht="15">
      <c r="A192" s="512" t="s">
        <v>62</v>
      </c>
      <c r="B192" s="313"/>
      <c r="C192" s="314" t="s">
        <v>15</v>
      </c>
      <c r="D192" s="161"/>
      <c r="E192" s="315"/>
      <c r="F192" s="316"/>
      <c r="G192" s="316"/>
      <c r="H192" s="316"/>
      <c r="I192" s="317"/>
      <c r="J192" s="318"/>
      <c r="K192" s="316"/>
      <c r="L192" s="316"/>
      <c r="M192" s="316"/>
      <c r="N192" s="317"/>
      <c r="O192" s="318"/>
      <c r="P192" s="316"/>
      <c r="Q192" s="316"/>
      <c r="R192" s="316"/>
      <c r="S192" s="317"/>
      <c r="T192" s="318"/>
      <c r="U192" s="319"/>
      <c r="V192" s="316"/>
      <c r="W192" s="316"/>
      <c r="X192" s="316"/>
      <c r="Y192" s="320"/>
      <c r="Z192" s="318"/>
      <c r="AA192" s="316"/>
      <c r="AB192" s="316"/>
      <c r="AC192" s="316"/>
      <c r="AD192" s="317"/>
      <c r="AE192" s="318"/>
      <c r="AF192" s="316"/>
      <c r="AG192" s="316"/>
      <c r="AH192" s="321"/>
    </row>
    <row r="193" spans="1:35" ht="15.75" thickBot="1">
      <c r="A193" s="513"/>
      <c r="B193" s="258"/>
      <c r="C193" s="259" t="s">
        <v>16</v>
      </c>
      <c r="D193" s="260"/>
      <c r="E193" s="261"/>
      <c r="F193" s="262"/>
      <c r="G193" s="262"/>
      <c r="H193" s="262"/>
      <c r="I193" s="263"/>
      <c r="J193" s="264"/>
      <c r="K193" s="262"/>
      <c r="L193" s="262"/>
      <c r="M193" s="262"/>
      <c r="N193" s="263"/>
      <c r="O193" s="264"/>
      <c r="P193" s="262"/>
      <c r="Q193" s="262"/>
      <c r="R193" s="262"/>
      <c r="S193" s="263"/>
      <c r="T193" s="264"/>
      <c r="U193" s="265"/>
      <c r="V193" s="262"/>
      <c r="W193" s="262"/>
      <c r="X193" s="262"/>
      <c r="Y193" s="266"/>
      <c r="Z193" s="264"/>
      <c r="AA193" s="262"/>
      <c r="AB193" s="262"/>
      <c r="AC193" s="262"/>
      <c r="AD193" s="263"/>
      <c r="AE193" s="264"/>
      <c r="AF193" s="262"/>
      <c r="AG193" s="262"/>
      <c r="AH193" s="267"/>
    </row>
    <row r="194" spans="1:35" ht="15">
      <c r="A194" s="514" t="s">
        <v>63</v>
      </c>
      <c r="B194" s="247"/>
      <c r="C194" s="248" t="s">
        <v>15</v>
      </c>
      <c r="D194" s="249"/>
      <c r="E194" s="250"/>
      <c r="F194" s="251"/>
      <c r="G194" s="251"/>
      <c r="H194" s="251"/>
      <c r="I194" s="252"/>
      <c r="J194" s="253"/>
      <c r="K194" s="251"/>
      <c r="L194" s="251"/>
      <c r="M194" s="251"/>
      <c r="N194" s="252"/>
      <c r="O194" s="253"/>
      <c r="P194" s="251"/>
      <c r="Q194" s="251"/>
      <c r="R194" s="251"/>
      <c r="S194" s="252"/>
      <c r="T194" s="253"/>
      <c r="U194" s="254"/>
      <c r="V194" s="251"/>
      <c r="W194" s="251"/>
      <c r="X194" s="251"/>
      <c r="Y194" s="255"/>
      <c r="Z194" s="253"/>
      <c r="AA194" s="251"/>
      <c r="AB194" s="251"/>
      <c r="AC194" s="251"/>
      <c r="AD194" s="252"/>
      <c r="AE194" s="253"/>
      <c r="AF194" s="251"/>
      <c r="AG194" s="251"/>
      <c r="AH194" s="256"/>
    </row>
    <row r="195" spans="1:35" ht="15.75" thickBot="1">
      <c r="A195" s="513"/>
      <c r="B195" s="258"/>
      <c r="C195" s="259" t="s">
        <v>16</v>
      </c>
      <c r="D195" s="260"/>
      <c r="E195" s="261"/>
      <c r="F195" s="262"/>
      <c r="G195" s="262"/>
      <c r="H195" s="262"/>
      <c r="I195" s="263"/>
      <c r="J195" s="264"/>
      <c r="K195" s="262"/>
      <c r="L195" s="262"/>
      <c r="M195" s="262"/>
      <c r="N195" s="263"/>
      <c r="O195" s="264"/>
      <c r="P195" s="262"/>
      <c r="Q195" s="262"/>
      <c r="R195" s="262"/>
      <c r="S195" s="263"/>
      <c r="T195" s="264"/>
      <c r="U195" s="265"/>
      <c r="V195" s="262"/>
      <c r="W195" s="262"/>
      <c r="X195" s="262"/>
      <c r="Y195" s="266"/>
      <c r="Z195" s="264"/>
      <c r="AA195" s="262"/>
      <c r="AB195" s="262"/>
      <c r="AC195" s="262"/>
      <c r="AD195" s="263"/>
      <c r="AE195" s="264"/>
      <c r="AF195" s="262"/>
      <c r="AG195" s="262"/>
      <c r="AH195" s="267"/>
    </row>
    <row r="196" spans="1:35" ht="15">
      <c r="A196" s="514" t="s">
        <v>64</v>
      </c>
      <c r="B196" s="247"/>
      <c r="C196" s="248" t="s">
        <v>15</v>
      </c>
      <c r="D196" s="249"/>
      <c r="E196" s="250"/>
      <c r="F196" s="251"/>
      <c r="G196" s="251"/>
      <c r="H196" s="251"/>
      <c r="I196" s="252"/>
      <c r="J196" s="253"/>
      <c r="K196" s="251"/>
      <c r="L196" s="251"/>
      <c r="M196" s="251"/>
      <c r="N196" s="252"/>
      <c r="O196" s="253"/>
      <c r="P196" s="251"/>
      <c r="Q196" s="251"/>
      <c r="R196" s="251"/>
      <c r="S196" s="252"/>
      <c r="T196" s="253"/>
      <c r="U196" s="254"/>
      <c r="V196" s="251"/>
      <c r="W196" s="251"/>
      <c r="X196" s="251"/>
      <c r="Y196" s="255"/>
      <c r="Z196" s="253"/>
      <c r="AA196" s="251"/>
      <c r="AB196" s="251"/>
      <c r="AC196" s="251"/>
      <c r="AD196" s="252"/>
      <c r="AE196" s="253"/>
      <c r="AF196" s="251"/>
      <c r="AG196" s="251"/>
      <c r="AH196" s="256"/>
    </row>
    <row r="197" spans="1:35" ht="15.75" thickBot="1">
      <c r="A197" s="513"/>
      <c r="B197" s="258"/>
      <c r="C197" s="268" t="s">
        <v>16</v>
      </c>
      <c r="D197" s="177"/>
      <c r="E197" s="269"/>
      <c r="F197" s="270"/>
      <c r="G197" s="270"/>
      <c r="H197" s="270"/>
      <c r="I197" s="271"/>
      <c r="J197" s="272"/>
      <c r="K197" s="270"/>
      <c r="L197" s="270"/>
      <c r="M197" s="270"/>
      <c r="N197" s="271"/>
      <c r="O197" s="272"/>
      <c r="P197" s="270"/>
      <c r="Q197" s="270"/>
      <c r="R197" s="270"/>
      <c r="S197" s="271"/>
      <c r="T197" s="272"/>
      <c r="U197" s="273"/>
      <c r="V197" s="270"/>
      <c r="W197" s="270"/>
      <c r="X197" s="270"/>
      <c r="Y197" s="274"/>
      <c r="Z197" s="272"/>
      <c r="AA197" s="270"/>
      <c r="AB197" s="270"/>
      <c r="AC197" s="270"/>
      <c r="AD197" s="271"/>
      <c r="AE197" s="272"/>
      <c r="AF197" s="270"/>
      <c r="AG197" s="270"/>
      <c r="AH197" s="275"/>
    </row>
    <row r="198" spans="1:35">
      <c r="A198" s="276"/>
      <c r="B198" s="515"/>
      <c r="C198" s="277"/>
      <c r="D198" s="249"/>
      <c r="E198" s="249"/>
      <c r="F198" s="249"/>
      <c r="G198" s="249"/>
      <c r="H198" s="278"/>
      <c r="I198" s="517" t="s">
        <v>62</v>
      </c>
      <c r="J198" s="518"/>
      <c r="K198" s="518"/>
      <c r="L198" s="518"/>
      <c r="M198" s="519"/>
      <c r="N198" s="517" t="s">
        <v>63</v>
      </c>
      <c r="O198" s="518"/>
      <c r="P198" s="518"/>
      <c r="Q198" s="518"/>
      <c r="R198" s="519"/>
      <c r="S198" s="517" t="s">
        <v>64</v>
      </c>
      <c r="T198" s="518"/>
      <c r="U198" s="518"/>
      <c r="V198" s="518"/>
      <c r="W198" s="518"/>
      <c r="X198" s="519"/>
      <c r="Y198" s="517" t="s">
        <v>13</v>
      </c>
      <c r="Z198" s="518"/>
      <c r="AA198" s="518"/>
      <c r="AB198" s="518"/>
      <c r="AC198" s="519"/>
      <c r="AD198" s="517" t="s">
        <v>31</v>
      </c>
      <c r="AE198" s="518"/>
      <c r="AF198" s="518"/>
      <c r="AG198" s="518"/>
      <c r="AH198" s="520"/>
    </row>
    <row r="199" spans="1:35" ht="18.75" thickBot="1">
      <c r="A199" s="279"/>
      <c r="B199" s="516"/>
      <c r="C199" s="521" t="s">
        <v>65</v>
      </c>
      <c r="D199" s="522"/>
      <c r="E199" s="522"/>
      <c r="F199" s="522"/>
      <c r="G199" s="522"/>
      <c r="H199" s="523"/>
      <c r="I199" s="524"/>
      <c r="J199" s="525"/>
      <c r="K199" s="280" t="s">
        <v>66</v>
      </c>
      <c r="L199" s="525"/>
      <c r="M199" s="526"/>
      <c r="N199" s="524"/>
      <c r="O199" s="525"/>
      <c r="P199" s="280" t="s">
        <v>66</v>
      </c>
      <c r="Q199" s="525"/>
      <c r="R199" s="526"/>
      <c r="S199" s="524"/>
      <c r="T199" s="525"/>
      <c r="U199" s="281"/>
      <c r="V199" s="280" t="s">
        <v>66</v>
      </c>
      <c r="W199" s="525"/>
      <c r="X199" s="526"/>
      <c r="Y199" s="524"/>
      <c r="Z199" s="525"/>
      <c r="AA199" s="280" t="s">
        <v>66</v>
      </c>
      <c r="AB199" s="525"/>
      <c r="AC199" s="526"/>
      <c r="AD199" s="524"/>
      <c r="AE199" s="525"/>
      <c r="AF199" s="280" t="s">
        <v>66</v>
      </c>
      <c r="AG199" s="525"/>
      <c r="AH199" s="527"/>
    </row>
    <row r="200" spans="1:35">
      <c r="A200" s="279"/>
      <c r="B200" s="516"/>
      <c r="C200" s="528" t="s">
        <v>67</v>
      </c>
      <c r="D200" s="528"/>
      <c r="E200" s="528"/>
      <c r="F200" s="528"/>
      <c r="G200" s="528"/>
      <c r="H200" s="528"/>
      <c r="I200" s="530"/>
      <c r="J200" s="531"/>
      <c r="K200" s="531"/>
      <c r="L200" s="531"/>
      <c r="M200" s="53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2"/>
      <c r="Y200" s="517" t="s">
        <v>12</v>
      </c>
      <c r="Z200" s="518"/>
      <c r="AA200" s="518"/>
      <c r="AB200" s="518"/>
      <c r="AC200" s="519"/>
      <c r="AD200" s="517" t="s">
        <v>68</v>
      </c>
      <c r="AE200" s="518"/>
      <c r="AF200" s="518"/>
      <c r="AG200" s="518"/>
      <c r="AH200" s="520"/>
    </row>
    <row r="201" spans="1:35" ht="18.75" thickBot="1">
      <c r="A201" s="282"/>
      <c r="B201" s="516"/>
      <c r="C201" s="529"/>
      <c r="D201" s="529"/>
      <c r="E201" s="529"/>
      <c r="F201" s="529"/>
      <c r="G201" s="529"/>
      <c r="H201" s="529"/>
      <c r="I201" s="533"/>
      <c r="J201" s="534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34"/>
      <c r="W201" s="534"/>
      <c r="X201" s="535"/>
      <c r="Y201" s="536"/>
      <c r="Z201" s="537"/>
      <c r="AA201" s="283" t="s">
        <v>66</v>
      </c>
      <c r="AB201" s="537"/>
      <c r="AC201" s="538"/>
      <c r="AD201" s="539"/>
      <c r="AE201" s="537"/>
      <c r="AF201" s="537"/>
      <c r="AG201" s="540" t="s">
        <v>41</v>
      </c>
      <c r="AH201" s="541"/>
    </row>
    <row r="202" spans="1:35" ht="14.25" thickTop="1" thickBot="1">
      <c r="A202" s="542" t="s">
        <v>69</v>
      </c>
      <c r="B202" s="543"/>
      <c r="C202" s="543"/>
      <c r="D202" s="543"/>
      <c r="E202" s="543"/>
      <c r="F202" s="543"/>
      <c r="G202" s="543"/>
      <c r="H202" s="543"/>
      <c r="I202" s="543"/>
      <c r="J202" s="543"/>
      <c r="K202" s="543"/>
      <c r="L202" s="543"/>
      <c r="M202" s="543"/>
      <c r="N202" s="543"/>
      <c r="O202" s="543"/>
      <c r="P202" s="543"/>
      <c r="Q202" s="543"/>
      <c r="R202" s="543"/>
      <c r="S202" s="543"/>
      <c r="T202" s="543"/>
      <c r="U202" s="543"/>
      <c r="V202" s="543"/>
      <c r="W202" s="543"/>
      <c r="X202" s="543"/>
      <c r="Y202" s="543"/>
      <c r="Z202" s="543"/>
      <c r="AA202" s="543"/>
      <c r="AB202" s="543"/>
      <c r="AC202" s="543"/>
      <c r="AD202" s="543"/>
      <c r="AE202" s="543"/>
      <c r="AF202" s="543"/>
      <c r="AG202" s="543"/>
      <c r="AH202" s="544"/>
    </row>
    <row r="203" spans="1:35" ht="24" thickBot="1">
      <c r="A203" s="284" t="s">
        <v>70</v>
      </c>
      <c r="B203" s="285"/>
      <c r="C203" s="285"/>
      <c r="D203" s="286"/>
      <c r="E203" s="285"/>
      <c r="F203" s="285"/>
      <c r="G203" s="287"/>
      <c r="H203" s="285"/>
      <c r="I203" s="285"/>
      <c r="J203" s="285"/>
      <c r="K203" s="285"/>
      <c r="L203" s="285"/>
      <c r="M203" s="285"/>
      <c r="N203" s="285"/>
      <c r="O203" s="285"/>
      <c r="P203" s="285"/>
      <c r="Q203" s="288"/>
      <c r="R203" s="289" t="s">
        <v>71</v>
      </c>
      <c r="S203" s="285"/>
      <c r="T203" s="285"/>
      <c r="U203" s="286"/>
      <c r="V203" s="285"/>
      <c r="W203" s="290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2"/>
    </row>
    <row r="204" spans="1:35" ht="22.5" thickBot="1">
      <c r="A204" s="284" t="s">
        <v>42</v>
      </c>
      <c r="B204" s="285"/>
      <c r="C204" s="285"/>
      <c r="D204" s="286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8"/>
      <c r="R204" s="293" t="s">
        <v>72</v>
      </c>
      <c r="S204" s="285"/>
      <c r="T204" s="285"/>
      <c r="U204" s="286"/>
      <c r="V204" s="285"/>
      <c r="W204" s="294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95"/>
    </row>
    <row r="205" spans="1:35" ht="13.5" thickBot="1">
      <c r="A205" s="296" t="s">
        <v>73</v>
      </c>
      <c r="B205" s="297"/>
      <c r="C205" s="297"/>
      <c r="D205" s="298"/>
      <c r="E205" s="297"/>
      <c r="F205" s="297"/>
      <c r="G205" s="297"/>
      <c r="H205" s="297"/>
      <c r="I205" s="297"/>
      <c r="J205" s="299" t="s">
        <v>74</v>
      </c>
      <c r="K205" s="300"/>
      <c r="L205" s="300"/>
      <c r="M205" s="300"/>
      <c r="N205" s="301"/>
      <c r="O205" s="297"/>
      <c r="P205" s="299" t="s">
        <v>75</v>
      </c>
      <c r="Q205" s="300"/>
      <c r="R205" s="300"/>
      <c r="S205" s="300"/>
      <c r="T205" s="301"/>
      <c r="U205" s="298"/>
      <c r="V205" s="297"/>
      <c r="W205" s="299" t="s">
        <v>76</v>
      </c>
      <c r="X205" s="300"/>
      <c r="Y205" s="300"/>
      <c r="Z205" s="300"/>
      <c r="AA205" s="300"/>
      <c r="AB205" s="301"/>
      <c r="AC205" s="297"/>
      <c r="AD205" s="299" t="s">
        <v>77</v>
      </c>
      <c r="AE205" s="300"/>
      <c r="AF205" s="300"/>
      <c r="AG205" s="301"/>
      <c r="AH205" s="302"/>
    </row>
    <row r="206" spans="1:35" ht="14.25" thickTop="1" thickBot="1"/>
    <row r="207" spans="1:35" ht="21" thickTop="1">
      <c r="A207" s="468" t="s">
        <v>34</v>
      </c>
      <c r="B207" s="469"/>
      <c r="C207" s="469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469"/>
      <c r="Z207" s="469"/>
      <c r="AA207" s="469"/>
      <c r="AB207" s="469"/>
      <c r="AC207" s="470"/>
      <c r="AD207" s="132"/>
      <c r="AE207" s="132"/>
      <c r="AF207" s="132"/>
      <c r="AG207" s="132"/>
      <c r="AH207" s="133"/>
      <c r="AI207" s="134"/>
    </row>
    <row r="208" spans="1:35" ht="16.5" thickBot="1">
      <c r="A208" s="471" t="s">
        <v>81</v>
      </c>
      <c r="B208" s="472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3"/>
      <c r="AD208" s="135"/>
      <c r="AE208" s="135"/>
      <c r="AF208" s="135"/>
      <c r="AG208" s="135"/>
      <c r="AH208" s="136"/>
      <c r="AI208" s="134"/>
    </row>
    <row r="209" spans="1:35" ht="19.5" thickTop="1" thickBot="1">
      <c r="A209" s="137" t="s">
        <v>35</v>
      </c>
      <c r="B209" s="138"/>
      <c r="C209" s="138"/>
      <c r="D209" s="138"/>
      <c r="E209" s="138"/>
      <c r="F209" s="139"/>
      <c r="G209" s="474" t="str">
        <f>Spielplan!$F$1</f>
        <v>Staffel eintragen</v>
      </c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6"/>
      <c r="AD209" s="140"/>
      <c r="AE209" s="140"/>
      <c r="AF209" s="140"/>
      <c r="AG209" s="140"/>
      <c r="AH209" s="141"/>
      <c r="AI209" s="142"/>
    </row>
    <row r="210" spans="1:35" ht="19.5" thickTop="1" thickBot="1">
      <c r="A210" s="143" t="s">
        <v>78</v>
      </c>
      <c r="B210" s="144"/>
      <c r="C210" s="144"/>
      <c r="D210" s="144"/>
      <c r="E210" s="144"/>
      <c r="F210" s="145"/>
      <c r="G210" s="456" t="s">
        <v>79</v>
      </c>
      <c r="H210" s="457"/>
      <c r="I210" s="457"/>
      <c r="J210" s="457"/>
      <c r="K210" s="457"/>
      <c r="L210" s="457"/>
      <c r="M210" s="458"/>
      <c r="N210" s="458"/>
      <c r="O210" s="458"/>
      <c r="P210" s="458"/>
      <c r="Q210" s="458"/>
      <c r="R210" s="458"/>
      <c r="S210" s="458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9"/>
      <c r="AD210" s="140"/>
      <c r="AE210" s="140"/>
      <c r="AF210" s="140"/>
      <c r="AG210" s="140"/>
      <c r="AH210" s="141"/>
      <c r="AI210" s="142"/>
    </row>
    <row r="211" spans="1:35" ht="17.25" thickTop="1" thickBot="1">
      <c r="A211" s="146" t="s">
        <v>36</v>
      </c>
      <c r="B211" s="147"/>
      <c r="C211" s="147"/>
      <c r="D211" s="148"/>
      <c r="E211" s="149"/>
      <c r="F211" s="460" t="str">
        <f>Spielplan!$F$2</f>
        <v>Saison eintragen</v>
      </c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150" t="s">
        <v>37</v>
      </c>
      <c r="S211" s="150"/>
      <c r="T211" s="150"/>
      <c r="U211" s="151"/>
      <c r="V211" s="150"/>
      <c r="W211" s="462" t="str">
        <f>Spielplan!J17</f>
        <v>Spielort</v>
      </c>
      <c r="X211" s="463"/>
      <c r="Y211" s="463"/>
      <c r="Z211" s="463"/>
      <c r="AA211" s="463"/>
      <c r="AB211" s="463"/>
      <c r="AC211" s="464"/>
      <c r="AD211" s="152"/>
      <c r="AE211" s="152"/>
      <c r="AF211" s="152"/>
      <c r="AG211" s="152"/>
      <c r="AH211" s="153"/>
      <c r="AI211" s="134"/>
    </row>
    <row r="212" spans="1:35" ht="16.5" thickTop="1">
      <c r="A212" s="154" t="s">
        <v>8</v>
      </c>
      <c r="B212" s="155"/>
      <c r="C212" s="155"/>
      <c r="D212" s="156"/>
      <c r="E212" s="157"/>
      <c r="F212" s="465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158" t="s">
        <v>38</v>
      </c>
      <c r="S212" s="158"/>
      <c r="T212" s="158"/>
      <c r="U212" s="159"/>
      <c r="V212" s="158"/>
      <c r="W212" s="466" t="str">
        <f>Spielplan!I17</f>
        <v>Datum</v>
      </c>
      <c r="X212" s="467"/>
      <c r="Y212" s="467"/>
      <c r="Z212" s="467"/>
      <c r="AA212" s="467"/>
      <c r="AB212" s="160"/>
      <c r="AC212" s="160"/>
      <c r="AD212" s="161"/>
      <c r="AE212" s="161"/>
      <c r="AF212" s="162"/>
      <c r="AG212" s="162"/>
      <c r="AH212" s="163"/>
      <c r="AI212" s="134"/>
    </row>
    <row r="213" spans="1:35" ht="15.75">
      <c r="A213" s="154" t="s">
        <v>39</v>
      </c>
      <c r="B213" s="155"/>
      <c r="C213" s="155"/>
      <c r="D213" s="156"/>
      <c r="E213" s="157"/>
      <c r="F213" s="465" t="str">
        <f>Spielplan!J24</f>
        <v>Mannschaft 6</v>
      </c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164" t="s">
        <v>40</v>
      </c>
      <c r="S213" s="164"/>
      <c r="T213" s="164"/>
      <c r="U213" s="165"/>
      <c r="V213" s="166"/>
      <c r="W213" s="477"/>
      <c r="X213" s="478"/>
      <c r="Y213" s="478"/>
      <c r="Z213" s="478"/>
      <c r="AA213" s="167" t="s">
        <v>41</v>
      </c>
      <c r="AB213" s="168"/>
      <c r="AC213" s="169"/>
      <c r="AD213" s="479"/>
      <c r="AE213" s="479"/>
      <c r="AF213" s="479"/>
      <c r="AG213" s="479"/>
      <c r="AH213" s="480"/>
      <c r="AI213" s="134"/>
    </row>
    <row r="214" spans="1:35" ht="15.75">
      <c r="A214" s="154" t="s">
        <v>42</v>
      </c>
      <c r="B214" s="155"/>
      <c r="C214" s="155"/>
      <c r="D214" s="156"/>
      <c r="E214" s="157"/>
      <c r="F214" s="465"/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164" t="s">
        <v>43</v>
      </c>
      <c r="S214" s="164"/>
      <c r="T214" s="164"/>
      <c r="U214" s="165"/>
      <c r="V214" s="166"/>
      <c r="W214" s="481">
        <f>Spielplan!D24</f>
        <v>3</v>
      </c>
      <c r="X214" s="482"/>
      <c r="Y214" s="170"/>
      <c r="Z214" s="170"/>
      <c r="AA214" s="170"/>
      <c r="AB214" s="171" t="s">
        <v>44</v>
      </c>
      <c r="AC214" s="168"/>
      <c r="AD214" s="483">
        <f>Spielplan!E24</f>
        <v>2</v>
      </c>
      <c r="AE214" s="482"/>
      <c r="AF214" s="170"/>
      <c r="AG214" s="170"/>
      <c r="AH214" s="172"/>
      <c r="AI214" s="134"/>
    </row>
    <row r="215" spans="1:35" ht="16.5" thickBot="1">
      <c r="A215" s="173" t="s">
        <v>45</v>
      </c>
      <c r="B215" s="174"/>
      <c r="C215" s="174"/>
      <c r="D215" s="175"/>
      <c r="E215" s="176"/>
      <c r="F215" s="484"/>
      <c r="G215" s="485"/>
      <c r="H215" s="485"/>
      <c r="I215" s="485"/>
      <c r="J215" s="485"/>
      <c r="K215" s="485"/>
      <c r="L215" s="485"/>
      <c r="M215" s="485"/>
      <c r="N215" s="485"/>
      <c r="O215" s="485"/>
      <c r="P215" s="485"/>
      <c r="Q215" s="486"/>
      <c r="R215" s="158" t="s">
        <v>46</v>
      </c>
      <c r="S215" s="177"/>
      <c r="T215" s="177"/>
      <c r="U215" s="178"/>
      <c r="V215" s="179"/>
      <c r="W215" s="487">
        <f>Spielplan!F24</f>
        <v>16</v>
      </c>
      <c r="X215" s="488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1"/>
      <c r="AI215" s="134"/>
    </row>
    <row r="216" spans="1:35" ht="16.5" thickTop="1" thickBot="1">
      <c r="A216" s="489" t="s">
        <v>47</v>
      </c>
      <c r="B216" s="490"/>
      <c r="C216" s="490"/>
      <c r="D216" s="490"/>
      <c r="E216" s="490"/>
      <c r="F216" s="490"/>
      <c r="G216" s="490"/>
      <c r="H216" s="490"/>
      <c r="I216" s="490"/>
      <c r="J216" s="490"/>
      <c r="K216" s="490"/>
      <c r="L216" s="490"/>
      <c r="M216" s="490"/>
      <c r="N216" s="490"/>
      <c r="O216" s="182" t="s">
        <v>48</v>
      </c>
      <c r="P216" s="183" t="s">
        <v>49</v>
      </c>
      <c r="Q216" s="184" t="s">
        <v>50</v>
      </c>
      <c r="R216" s="489" t="s">
        <v>51</v>
      </c>
      <c r="S216" s="490"/>
      <c r="T216" s="490"/>
      <c r="U216" s="490"/>
      <c r="V216" s="490"/>
      <c r="W216" s="490"/>
      <c r="X216" s="490"/>
      <c r="Y216" s="490"/>
      <c r="Z216" s="490"/>
      <c r="AA216" s="490"/>
      <c r="AB216" s="490"/>
      <c r="AC216" s="490"/>
      <c r="AD216" s="490"/>
      <c r="AE216" s="491"/>
      <c r="AF216" s="182" t="s">
        <v>48</v>
      </c>
      <c r="AG216" s="183" t="s">
        <v>49</v>
      </c>
      <c r="AH216" s="184" t="s">
        <v>50</v>
      </c>
      <c r="AI216" s="134"/>
    </row>
    <row r="217" spans="1:35" ht="21" thickBot="1">
      <c r="A217" s="492" t="str">
        <f>Spielplan!G24</f>
        <v>Mannschaft 2</v>
      </c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185"/>
      <c r="P217" s="186"/>
      <c r="Q217" s="187"/>
      <c r="R217" s="492" t="str">
        <f>Spielplan!I24</f>
        <v>Mannschaft 4</v>
      </c>
      <c r="S217" s="493"/>
      <c r="T217" s="493"/>
      <c r="U217" s="493"/>
      <c r="V217" s="493"/>
      <c r="W217" s="493"/>
      <c r="X217" s="493"/>
      <c r="Y217" s="493"/>
      <c r="Z217" s="493"/>
      <c r="AA217" s="493"/>
      <c r="AB217" s="493"/>
      <c r="AC217" s="493"/>
      <c r="AD217" s="493"/>
      <c r="AE217" s="494"/>
      <c r="AF217" s="185"/>
      <c r="AG217" s="186"/>
      <c r="AH217" s="187"/>
      <c r="AI217" s="134"/>
    </row>
    <row r="218" spans="1:35" ht="26.25" thickTop="1" thickBot="1">
      <c r="A218" s="188" t="s">
        <v>52</v>
      </c>
      <c r="B218" s="189" t="s">
        <v>53</v>
      </c>
      <c r="C218" s="190" t="s">
        <v>54</v>
      </c>
      <c r="D218" s="191"/>
      <c r="E218" s="192" t="s">
        <v>55</v>
      </c>
      <c r="F218" s="193"/>
      <c r="G218" s="193"/>
      <c r="H218" s="193"/>
      <c r="I218" s="193"/>
      <c r="J218" s="193"/>
      <c r="K218" s="193"/>
      <c r="L218" s="193"/>
      <c r="M218" s="193"/>
      <c r="N218" s="193"/>
      <c r="O218" s="194"/>
      <c r="P218" s="195"/>
      <c r="Q218" s="196"/>
      <c r="R218" s="188" t="s">
        <v>52</v>
      </c>
      <c r="S218" s="189" t="s">
        <v>53</v>
      </c>
      <c r="T218" s="190" t="s">
        <v>54</v>
      </c>
      <c r="U218" s="191"/>
      <c r="V218" s="192" t="s">
        <v>55</v>
      </c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4"/>
      <c r="AG218" s="195"/>
      <c r="AH218" s="196"/>
      <c r="AI218" s="134"/>
    </row>
    <row r="219" spans="1:35" ht="16.5" thickTop="1">
      <c r="A219" s="207"/>
      <c r="B219" s="208"/>
      <c r="C219" s="209"/>
      <c r="D219" s="210"/>
      <c r="E219" s="495"/>
      <c r="F219" s="496"/>
      <c r="G219" s="496"/>
      <c r="H219" s="496"/>
      <c r="I219" s="496"/>
      <c r="J219" s="496"/>
      <c r="K219" s="496"/>
      <c r="L219" s="496"/>
      <c r="M219" s="496"/>
      <c r="N219" s="497"/>
      <c r="O219" s="211"/>
      <c r="P219" s="212"/>
      <c r="Q219" s="213"/>
      <c r="R219" s="207"/>
      <c r="S219" s="214"/>
      <c r="T219" s="209"/>
      <c r="U219" s="210"/>
      <c r="V219" s="495"/>
      <c r="W219" s="496"/>
      <c r="X219" s="496"/>
      <c r="Y219" s="496"/>
      <c r="Z219" s="496"/>
      <c r="AA219" s="496"/>
      <c r="AB219" s="496"/>
      <c r="AC219" s="496"/>
      <c r="AD219" s="496"/>
      <c r="AE219" s="497"/>
      <c r="AF219" s="211"/>
      <c r="AG219" s="212"/>
      <c r="AH219" s="213"/>
      <c r="AI219" s="134"/>
    </row>
    <row r="220" spans="1:35" ht="15.75">
      <c r="A220" s="215"/>
      <c r="B220" s="208"/>
      <c r="C220" s="216"/>
      <c r="D220" s="165"/>
      <c r="E220" s="498"/>
      <c r="F220" s="499"/>
      <c r="G220" s="499"/>
      <c r="H220" s="499"/>
      <c r="I220" s="499"/>
      <c r="J220" s="499"/>
      <c r="K220" s="499"/>
      <c r="L220" s="499"/>
      <c r="M220" s="499"/>
      <c r="N220" s="500"/>
      <c r="O220" s="217"/>
      <c r="P220" s="218"/>
      <c r="Q220" s="219"/>
      <c r="R220" s="215"/>
      <c r="S220" s="208"/>
      <c r="T220" s="216"/>
      <c r="U220" s="165"/>
      <c r="V220" s="498"/>
      <c r="W220" s="499"/>
      <c r="X220" s="499"/>
      <c r="Y220" s="499"/>
      <c r="Z220" s="499"/>
      <c r="AA220" s="499"/>
      <c r="AB220" s="499"/>
      <c r="AC220" s="499"/>
      <c r="AD220" s="499"/>
      <c r="AE220" s="500"/>
      <c r="AF220" s="217"/>
      <c r="AG220" s="218"/>
      <c r="AH220" s="219"/>
      <c r="AI220" s="134"/>
    </row>
    <row r="221" spans="1:35" ht="18">
      <c r="A221" s="215"/>
      <c r="B221" s="208"/>
      <c r="C221" s="220"/>
      <c r="D221" s="165"/>
      <c r="E221" s="498"/>
      <c r="F221" s="499"/>
      <c r="G221" s="499"/>
      <c r="H221" s="499"/>
      <c r="I221" s="499"/>
      <c r="J221" s="499"/>
      <c r="K221" s="499"/>
      <c r="L221" s="499"/>
      <c r="M221" s="499"/>
      <c r="N221" s="500"/>
      <c r="O221" s="217"/>
      <c r="P221" s="221"/>
      <c r="Q221" s="219"/>
      <c r="R221" s="215"/>
      <c r="S221" s="208"/>
      <c r="T221" s="220"/>
      <c r="U221" s="165"/>
      <c r="V221" s="498"/>
      <c r="W221" s="499"/>
      <c r="X221" s="499"/>
      <c r="Y221" s="499"/>
      <c r="Z221" s="499"/>
      <c r="AA221" s="499"/>
      <c r="AB221" s="499"/>
      <c r="AC221" s="499"/>
      <c r="AD221" s="499"/>
      <c r="AE221" s="500"/>
      <c r="AF221" s="217"/>
      <c r="AG221" s="221"/>
      <c r="AH221" s="219"/>
      <c r="AI221" s="134"/>
    </row>
    <row r="222" spans="1:35" ht="18">
      <c r="A222" s="215"/>
      <c r="B222" s="208"/>
      <c r="C222" s="222"/>
      <c r="D222" s="165"/>
      <c r="E222" s="498"/>
      <c r="F222" s="499"/>
      <c r="G222" s="499"/>
      <c r="H222" s="499"/>
      <c r="I222" s="499"/>
      <c r="J222" s="499"/>
      <c r="K222" s="499"/>
      <c r="L222" s="499"/>
      <c r="M222" s="499"/>
      <c r="N222" s="500"/>
      <c r="O222" s="217"/>
      <c r="P222" s="221"/>
      <c r="Q222" s="219"/>
      <c r="R222" s="215"/>
      <c r="S222" s="208"/>
      <c r="T222" s="222"/>
      <c r="U222" s="165"/>
      <c r="V222" s="498"/>
      <c r="W222" s="499"/>
      <c r="X222" s="499"/>
      <c r="Y222" s="499"/>
      <c r="Z222" s="499"/>
      <c r="AA222" s="499"/>
      <c r="AB222" s="499"/>
      <c r="AC222" s="499"/>
      <c r="AD222" s="499"/>
      <c r="AE222" s="500"/>
      <c r="AF222" s="217"/>
      <c r="AG222" s="221"/>
      <c r="AH222" s="219"/>
      <c r="AI222" s="134"/>
    </row>
    <row r="223" spans="1:35" ht="18">
      <c r="A223" s="215"/>
      <c r="B223" s="208"/>
      <c r="C223" s="223"/>
      <c r="D223" s="165"/>
      <c r="E223" s="498"/>
      <c r="F223" s="499"/>
      <c r="G223" s="499"/>
      <c r="H223" s="499"/>
      <c r="I223" s="499"/>
      <c r="J223" s="499"/>
      <c r="K223" s="499"/>
      <c r="L223" s="499"/>
      <c r="M223" s="499"/>
      <c r="N223" s="500"/>
      <c r="O223" s="217"/>
      <c r="P223" s="224"/>
      <c r="Q223" s="219"/>
      <c r="R223" s="215"/>
      <c r="S223" s="208"/>
      <c r="T223" s="223"/>
      <c r="U223" s="165"/>
      <c r="V223" s="498"/>
      <c r="W223" s="499"/>
      <c r="X223" s="499"/>
      <c r="Y223" s="499"/>
      <c r="Z223" s="499"/>
      <c r="AA223" s="499"/>
      <c r="AB223" s="499"/>
      <c r="AC223" s="499"/>
      <c r="AD223" s="499"/>
      <c r="AE223" s="500"/>
      <c r="AF223" s="217"/>
      <c r="AG223" s="224"/>
      <c r="AH223" s="219"/>
      <c r="AI223" s="134"/>
    </row>
    <row r="224" spans="1:35" ht="18">
      <c r="A224" s="215"/>
      <c r="B224" s="208"/>
      <c r="C224" s="222"/>
      <c r="D224" s="165"/>
      <c r="E224" s="498"/>
      <c r="F224" s="499"/>
      <c r="G224" s="499"/>
      <c r="H224" s="499"/>
      <c r="I224" s="499"/>
      <c r="J224" s="499"/>
      <c r="K224" s="499"/>
      <c r="L224" s="499"/>
      <c r="M224" s="499"/>
      <c r="N224" s="500"/>
      <c r="O224" s="217"/>
      <c r="P224" s="221"/>
      <c r="Q224" s="219"/>
      <c r="R224" s="215"/>
      <c r="S224" s="208"/>
      <c r="T224" s="222"/>
      <c r="U224" s="165"/>
      <c r="V224" s="498"/>
      <c r="W224" s="499"/>
      <c r="X224" s="499"/>
      <c r="Y224" s="499"/>
      <c r="Z224" s="499"/>
      <c r="AA224" s="499"/>
      <c r="AB224" s="499"/>
      <c r="AC224" s="499"/>
      <c r="AD224" s="499"/>
      <c r="AE224" s="500"/>
      <c r="AF224" s="217"/>
      <c r="AG224" s="221"/>
      <c r="AH224" s="219"/>
      <c r="AI224" s="134"/>
    </row>
    <row r="225" spans="1:35" ht="18">
      <c r="A225" s="215"/>
      <c r="B225" s="208"/>
      <c r="C225" s="222"/>
      <c r="D225" s="165"/>
      <c r="E225" s="498"/>
      <c r="F225" s="499"/>
      <c r="G225" s="499"/>
      <c r="H225" s="499"/>
      <c r="I225" s="499"/>
      <c r="J225" s="499"/>
      <c r="K225" s="499"/>
      <c r="L225" s="499"/>
      <c r="M225" s="499"/>
      <c r="N225" s="500"/>
      <c r="O225" s="217"/>
      <c r="P225" s="221"/>
      <c r="Q225" s="219"/>
      <c r="R225" s="215"/>
      <c r="S225" s="208"/>
      <c r="T225" s="222"/>
      <c r="U225" s="165"/>
      <c r="V225" s="498"/>
      <c r="W225" s="499"/>
      <c r="X225" s="499"/>
      <c r="Y225" s="499"/>
      <c r="Z225" s="499"/>
      <c r="AA225" s="499"/>
      <c r="AB225" s="499"/>
      <c r="AC225" s="499"/>
      <c r="AD225" s="499"/>
      <c r="AE225" s="500"/>
      <c r="AF225" s="217"/>
      <c r="AG225" s="221"/>
      <c r="AH225" s="219"/>
      <c r="AI225" s="134"/>
    </row>
    <row r="226" spans="1:35" ht="18">
      <c r="A226" s="215"/>
      <c r="B226" s="208"/>
      <c r="C226" s="222"/>
      <c r="D226" s="165"/>
      <c r="E226" s="498"/>
      <c r="F226" s="499"/>
      <c r="G226" s="499"/>
      <c r="H226" s="499"/>
      <c r="I226" s="499"/>
      <c r="J226" s="499"/>
      <c r="K226" s="499"/>
      <c r="L226" s="499"/>
      <c r="M226" s="499"/>
      <c r="N226" s="500"/>
      <c r="O226" s="217"/>
      <c r="P226" s="221"/>
      <c r="Q226" s="219"/>
      <c r="R226" s="215"/>
      <c r="S226" s="208"/>
      <c r="T226" s="222"/>
      <c r="U226" s="165"/>
      <c r="V226" s="498"/>
      <c r="W226" s="499"/>
      <c r="X226" s="499"/>
      <c r="Y226" s="499"/>
      <c r="Z226" s="499"/>
      <c r="AA226" s="499"/>
      <c r="AB226" s="499"/>
      <c r="AC226" s="499"/>
      <c r="AD226" s="499"/>
      <c r="AE226" s="500"/>
      <c r="AF226" s="217"/>
      <c r="AG226" s="221"/>
      <c r="AH226" s="219"/>
      <c r="AI226" s="134"/>
    </row>
    <row r="227" spans="1:35" ht="18">
      <c r="A227" s="215"/>
      <c r="B227" s="208"/>
      <c r="C227" s="222"/>
      <c r="D227" s="165"/>
      <c r="E227" s="498"/>
      <c r="F227" s="499"/>
      <c r="G227" s="499"/>
      <c r="H227" s="499"/>
      <c r="I227" s="499"/>
      <c r="J227" s="499"/>
      <c r="K227" s="499"/>
      <c r="L227" s="499"/>
      <c r="M227" s="499"/>
      <c r="N227" s="500"/>
      <c r="O227" s="217"/>
      <c r="P227" s="225"/>
      <c r="Q227" s="226"/>
      <c r="R227" s="215"/>
      <c r="S227" s="208"/>
      <c r="T227" s="222"/>
      <c r="U227" s="165"/>
      <c r="V227" s="498"/>
      <c r="W227" s="499"/>
      <c r="X227" s="499"/>
      <c r="Y227" s="499"/>
      <c r="Z227" s="499"/>
      <c r="AA227" s="499"/>
      <c r="AB227" s="499"/>
      <c r="AC227" s="499"/>
      <c r="AD227" s="499"/>
      <c r="AE227" s="500"/>
      <c r="AF227" s="217"/>
      <c r="AG227" s="225"/>
      <c r="AH227" s="226"/>
      <c r="AI227" s="134"/>
    </row>
    <row r="228" spans="1:35" ht="16.5" thickBot="1">
      <c r="A228" s="227"/>
      <c r="B228" s="228"/>
      <c r="C228" s="229"/>
      <c r="D228" s="178"/>
      <c r="E228" s="501"/>
      <c r="F228" s="502"/>
      <c r="G228" s="502"/>
      <c r="H228" s="502"/>
      <c r="I228" s="502"/>
      <c r="J228" s="502"/>
      <c r="K228" s="502"/>
      <c r="L228" s="502"/>
      <c r="M228" s="502"/>
      <c r="N228" s="503"/>
      <c r="O228" s="230"/>
      <c r="P228" s="231"/>
      <c r="Q228" s="232"/>
      <c r="R228" s="227"/>
      <c r="S228" s="228"/>
      <c r="T228" s="229"/>
      <c r="U228" s="178"/>
      <c r="V228" s="501"/>
      <c r="W228" s="502"/>
      <c r="X228" s="502"/>
      <c r="Y228" s="502"/>
      <c r="Z228" s="502"/>
      <c r="AA228" s="502"/>
      <c r="AB228" s="502"/>
      <c r="AC228" s="502"/>
      <c r="AD228" s="502"/>
      <c r="AE228" s="503"/>
      <c r="AF228" s="230"/>
      <c r="AG228" s="231"/>
      <c r="AH228" s="232"/>
      <c r="AI228" s="134"/>
    </row>
    <row r="229" spans="1:35" ht="13.5" thickTop="1">
      <c r="A229" s="233" t="s">
        <v>56</v>
      </c>
      <c r="B229" s="234"/>
      <c r="C229" s="235"/>
      <c r="D229" s="148">
        <f>D228+1</f>
        <v>1</v>
      </c>
      <c r="E229" s="495"/>
      <c r="F229" s="496"/>
      <c r="G229" s="496"/>
      <c r="H229" s="496"/>
      <c r="I229" s="496"/>
      <c r="J229" s="496"/>
      <c r="K229" s="496"/>
      <c r="L229" s="496"/>
      <c r="M229" s="496"/>
      <c r="N229" s="497"/>
      <c r="O229" s="211"/>
      <c r="P229" s="236"/>
      <c r="Q229" s="237"/>
      <c r="R229" s="233" t="s">
        <v>56</v>
      </c>
      <c r="S229" s="234"/>
      <c r="T229" s="235"/>
      <c r="U229" s="148">
        <f>U228+1</f>
        <v>1</v>
      </c>
      <c r="V229" s="495"/>
      <c r="W229" s="496"/>
      <c r="X229" s="496"/>
      <c r="Y229" s="496"/>
      <c r="Z229" s="496"/>
      <c r="AA229" s="496"/>
      <c r="AB229" s="496"/>
      <c r="AC229" s="496"/>
      <c r="AD229" s="496"/>
      <c r="AE229" s="497"/>
      <c r="AF229" s="211"/>
      <c r="AG229" s="236"/>
      <c r="AH229" s="237"/>
      <c r="AI229" s="134"/>
    </row>
    <row r="230" spans="1:35" ht="13.5" thickBot="1">
      <c r="A230" s="238" t="s">
        <v>57</v>
      </c>
      <c r="B230" s="239"/>
      <c r="C230" s="240"/>
      <c r="D230" s="175">
        <f>D229+1</f>
        <v>2</v>
      </c>
      <c r="E230" s="504"/>
      <c r="F230" s="505"/>
      <c r="G230" s="505"/>
      <c r="H230" s="505"/>
      <c r="I230" s="505"/>
      <c r="J230" s="505"/>
      <c r="K230" s="505"/>
      <c r="L230" s="505"/>
      <c r="M230" s="505"/>
      <c r="N230" s="506"/>
      <c r="O230" s="241"/>
      <c r="P230" s="242"/>
      <c r="Q230" s="243"/>
      <c r="R230" s="238" t="s">
        <v>57</v>
      </c>
      <c r="S230" s="239"/>
      <c r="T230" s="240"/>
      <c r="U230" s="175">
        <f>U229+1</f>
        <v>2</v>
      </c>
      <c r="V230" s="504"/>
      <c r="W230" s="505"/>
      <c r="X230" s="505"/>
      <c r="Y230" s="505"/>
      <c r="Z230" s="505"/>
      <c r="AA230" s="505"/>
      <c r="AB230" s="505"/>
      <c r="AC230" s="505"/>
      <c r="AD230" s="505"/>
      <c r="AE230" s="506"/>
      <c r="AF230" s="241"/>
      <c r="AG230" s="242"/>
      <c r="AH230" s="243"/>
      <c r="AI230" s="134"/>
    </row>
    <row r="231" spans="1:35" ht="20.25" customHeight="1" thickTop="1" thickBot="1">
      <c r="A231" s="305" t="s">
        <v>58</v>
      </c>
      <c r="B231" s="244"/>
      <c r="C231" s="306"/>
      <c r="D231" s="307"/>
      <c r="E231" s="306"/>
      <c r="F231" s="306"/>
      <c r="G231" s="245"/>
      <c r="H231" s="308" t="s">
        <v>59</v>
      </c>
      <c r="I231" s="246"/>
      <c r="J231" s="308" t="s">
        <v>16</v>
      </c>
      <c r="K231" s="310"/>
      <c r="L231" s="507" t="s">
        <v>60</v>
      </c>
      <c r="M231" s="508"/>
      <c r="N231" s="508"/>
      <c r="O231" s="308" t="s">
        <v>15</v>
      </c>
      <c r="P231" s="309"/>
      <c r="Q231" s="311" t="s">
        <v>16</v>
      </c>
      <c r="R231" s="312"/>
      <c r="S231" s="509" t="s">
        <v>61</v>
      </c>
      <c r="T231" s="510"/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  <c r="AE231" s="510"/>
      <c r="AF231" s="510"/>
      <c r="AG231" s="510"/>
      <c r="AH231" s="511"/>
      <c r="AI231" s="134"/>
    </row>
    <row r="232" spans="1:35" ht="13.5" thickBot="1">
      <c r="A232" s="322"/>
      <c r="B232" s="333" t="s">
        <v>80</v>
      </c>
      <c r="C232" s="323"/>
      <c r="D232" s="324"/>
      <c r="E232" s="323"/>
      <c r="F232" s="323"/>
      <c r="G232" s="325"/>
      <c r="H232" s="326"/>
      <c r="I232" s="327"/>
      <c r="J232" s="326"/>
      <c r="K232" s="328"/>
      <c r="L232" s="329"/>
      <c r="M232" s="329"/>
      <c r="N232" s="329"/>
      <c r="O232" s="326"/>
      <c r="P232" s="328"/>
      <c r="Q232" s="326"/>
      <c r="R232" s="330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2"/>
      <c r="AI232" s="134"/>
    </row>
    <row r="233" spans="1:35" ht="15">
      <c r="A233" s="512" t="s">
        <v>62</v>
      </c>
      <c r="B233" s="313"/>
      <c r="C233" s="314" t="s">
        <v>15</v>
      </c>
      <c r="D233" s="161"/>
      <c r="E233" s="315"/>
      <c r="F233" s="316"/>
      <c r="G233" s="316"/>
      <c r="H233" s="316"/>
      <c r="I233" s="317"/>
      <c r="J233" s="318"/>
      <c r="K233" s="316"/>
      <c r="L233" s="316"/>
      <c r="M233" s="316"/>
      <c r="N233" s="317"/>
      <c r="O233" s="318"/>
      <c r="P233" s="316"/>
      <c r="Q233" s="316"/>
      <c r="R233" s="316"/>
      <c r="S233" s="317"/>
      <c r="T233" s="318"/>
      <c r="U233" s="319"/>
      <c r="V233" s="316"/>
      <c r="W233" s="316"/>
      <c r="X233" s="316"/>
      <c r="Y233" s="320"/>
      <c r="Z233" s="318"/>
      <c r="AA233" s="316"/>
      <c r="AB233" s="316"/>
      <c r="AC233" s="316"/>
      <c r="AD233" s="317"/>
      <c r="AE233" s="318"/>
      <c r="AF233" s="316"/>
      <c r="AG233" s="316"/>
      <c r="AH233" s="321"/>
    </row>
    <row r="234" spans="1:35" ht="15.75" thickBot="1">
      <c r="A234" s="513"/>
      <c r="B234" s="258"/>
      <c r="C234" s="259" t="s">
        <v>16</v>
      </c>
      <c r="D234" s="260"/>
      <c r="E234" s="261"/>
      <c r="F234" s="262"/>
      <c r="G234" s="262"/>
      <c r="H234" s="262"/>
      <c r="I234" s="263"/>
      <c r="J234" s="264"/>
      <c r="K234" s="262"/>
      <c r="L234" s="262"/>
      <c r="M234" s="262"/>
      <c r="N234" s="263"/>
      <c r="O234" s="264"/>
      <c r="P234" s="262"/>
      <c r="Q234" s="262"/>
      <c r="R234" s="262"/>
      <c r="S234" s="263"/>
      <c r="T234" s="264"/>
      <c r="U234" s="265"/>
      <c r="V234" s="262"/>
      <c r="W234" s="262"/>
      <c r="X234" s="262"/>
      <c r="Y234" s="266"/>
      <c r="Z234" s="264"/>
      <c r="AA234" s="262"/>
      <c r="AB234" s="262"/>
      <c r="AC234" s="262"/>
      <c r="AD234" s="263"/>
      <c r="AE234" s="264"/>
      <c r="AF234" s="262"/>
      <c r="AG234" s="262"/>
      <c r="AH234" s="267"/>
    </row>
    <row r="235" spans="1:35" ht="15">
      <c r="A235" s="514" t="s">
        <v>63</v>
      </c>
      <c r="B235" s="247"/>
      <c r="C235" s="248" t="s">
        <v>15</v>
      </c>
      <c r="D235" s="249"/>
      <c r="E235" s="250"/>
      <c r="F235" s="251"/>
      <c r="G235" s="251"/>
      <c r="H235" s="251"/>
      <c r="I235" s="252"/>
      <c r="J235" s="253"/>
      <c r="K235" s="251"/>
      <c r="L235" s="251"/>
      <c r="M235" s="251"/>
      <c r="N235" s="252"/>
      <c r="O235" s="253"/>
      <c r="P235" s="251"/>
      <c r="Q235" s="251"/>
      <c r="R235" s="251"/>
      <c r="S235" s="252"/>
      <c r="T235" s="253"/>
      <c r="U235" s="254"/>
      <c r="V235" s="251"/>
      <c r="W235" s="251"/>
      <c r="X235" s="251"/>
      <c r="Y235" s="255"/>
      <c r="Z235" s="253"/>
      <c r="AA235" s="251"/>
      <c r="AB235" s="251"/>
      <c r="AC235" s="251"/>
      <c r="AD235" s="252"/>
      <c r="AE235" s="253"/>
      <c r="AF235" s="251"/>
      <c r="AG235" s="251"/>
      <c r="AH235" s="256"/>
    </row>
    <row r="236" spans="1:35" ht="15.75" thickBot="1">
      <c r="A236" s="513"/>
      <c r="B236" s="258"/>
      <c r="C236" s="259" t="s">
        <v>16</v>
      </c>
      <c r="D236" s="260"/>
      <c r="E236" s="261"/>
      <c r="F236" s="262"/>
      <c r="G236" s="262"/>
      <c r="H236" s="262"/>
      <c r="I236" s="263"/>
      <c r="J236" s="264"/>
      <c r="K236" s="262"/>
      <c r="L236" s="262"/>
      <c r="M236" s="262"/>
      <c r="N236" s="263"/>
      <c r="O236" s="264"/>
      <c r="P236" s="262"/>
      <c r="Q236" s="262"/>
      <c r="R236" s="262"/>
      <c r="S236" s="263"/>
      <c r="T236" s="264"/>
      <c r="U236" s="265"/>
      <c r="V236" s="262"/>
      <c r="W236" s="262"/>
      <c r="X236" s="262"/>
      <c r="Y236" s="266"/>
      <c r="Z236" s="264"/>
      <c r="AA236" s="262"/>
      <c r="AB236" s="262"/>
      <c r="AC236" s="262"/>
      <c r="AD236" s="263"/>
      <c r="AE236" s="264"/>
      <c r="AF236" s="262"/>
      <c r="AG236" s="262"/>
      <c r="AH236" s="267"/>
    </row>
    <row r="237" spans="1:35" ht="15">
      <c r="A237" s="514" t="s">
        <v>64</v>
      </c>
      <c r="B237" s="247"/>
      <c r="C237" s="248" t="s">
        <v>15</v>
      </c>
      <c r="D237" s="249"/>
      <c r="E237" s="250"/>
      <c r="F237" s="251"/>
      <c r="G237" s="251"/>
      <c r="H237" s="251"/>
      <c r="I237" s="252"/>
      <c r="J237" s="253"/>
      <c r="K237" s="251"/>
      <c r="L237" s="251"/>
      <c r="M237" s="251"/>
      <c r="N237" s="252"/>
      <c r="O237" s="253"/>
      <c r="P237" s="251"/>
      <c r="Q237" s="251"/>
      <c r="R237" s="251"/>
      <c r="S237" s="252"/>
      <c r="T237" s="253"/>
      <c r="U237" s="254"/>
      <c r="V237" s="251"/>
      <c r="W237" s="251"/>
      <c r="X237" s="251"/>
      <c r="Y237" s="255"/>
      <c r="Z237" s="253"/>
      <c r="AA237" s="251"/>
      <c r="AB237" s="251"/>
      <c r="AC237" s="251"/>
      <c r="AD237" s="252"/>
      <c r="AE237" s="253"/>
      <c r="AF237" s="251"/>
      <c r="AG237" s="251"/>
      <c r="AH237" s="256"/>
    </row>
    <row r="238" spans="1:35" ht="15.75" thickBot="1">
      <c r="A238" s="513"/>
      <c r="B238" s="258"/>
      <c r="C238" s="268" t="s">
        <v>16</v>
      </c>
      <c r="D238" s="177"/>
      <c r="E238" s="269"/>
      <c r="F238" s="270"/>
      <c r="G238" s="270"/>
      <c r="H238" s="270"/>
      <c r="I238" s="271"/>
      <c r="J238" s="272"/>
      <c r="K238" s="270"/>
      <c r="L238" s="270"/>
      <c r="M238" s="270"/>
      <c r="N238" s="271"/>
      <c r="O238" s="272"/>
      <c r="P238" s="270"/>
      <c r="Q238" s="270"/>
      <c r="R238" s="270"/>
      <c r="S238" s="271"/>
      <c r="T238" s="272"/>
      <c r="U238" s="273"/>
      <c r="V238" s="270"/>
      <c r="W238" s="270"/>
      <c r="X238" s="270"/>
      <c r="Y238" s="274"/>
      <c r="Z238" s="272"/>
      <c r="AA238" s="270"/>
      <c r="AB238" s="270"/>
      <c r="AC238" s="270"/>
      <c r="AD238" s="271"/>
      <c r="AE238" s="272"/>
      <c r="AF238" s="270"/>
      <c r="AG238" s="270"/>
      <c r="AH238" s="275"/>
    </row>
    <row r="239" spans="1:35">
      <c r="A239" s="276"/>
      <c r="B239" s="515"/>
      <c r="C239" s="277"/>
      <c r="D239" s="249"/>
      <c r="E239" s="249"/>
      <c r="F239" s="249"/>
      <c r="G239" s="249"/>
      <c r="H239" s="278"/>
      <c r="I239" s="517" t="s">
        <v>62</v>
      </c>
      <c r="J239" s="518"/>
      <c r="K239" s="518"/>
      <c r="L239" s="518"/>
      <c r="M239" s="519"/>
      <c r="N239" s="517" t="s">
        <v>63</v>
      </c>
      <c r="O239" s="518"/>
      <c r="P239" s="518"/>
      <c r="Q239" s="518"/>
      <c r="R239" s="519"/>
      <c r="S239" s="517" t="s">
        <v>64</v>
      </c>
      <c r="T239" s="518"/>
      <c r="U239" s="518"/>
      <c r="V239" s="518"/>
      <c r="W239" s="518"/>
      <c r="X239" s="519"/>
      <c r="Y239" s="517" t="s">
        <v>13</v>
      </c>
      <c r="Z239" s="518"/>
      <c r="AA239" s="518"/>
      <c r="AB239" s="518"/>
      <c r="AC239" s="519"/>
      <c r="AD239" s="517" t="s">
        <v>31</v>
      </c>
      <c r="AE239" s="518"/>
      <c r="AF239" s="518"/>
      <c r="AG239" s="518"/>
      <c r="AH239" s="520"/>
    </row>
    <row r="240" spans="1:35" ht="18.75" thickBot="1">
      <c r="A240" s="279"/>
      <c r="B240" s="516"/>
      <c r="C240" s="521" t="s">
        <v>65</v>
      </c>
      <c r="D240" s="522"/>
      <c r="E240" s="522"/>
      <c r="F240" s="522"/>
      <c r="G240" s="522"/>
      <c r="H240" s="523"/>
      <c r="I240" s="524"/>
      <c r="J240" s="525"/>
      <c r="K240" s="280" t="s">
        <v>66</v>
      </c>
      <c r="L240" s="525"/>
      <c r="M240" s="526"/>
      <c r="N240" s="524"/>
      <c r="O240" s="525"/>
      <c r="P240" s="280" t="s">
        <v>66</v>
      </c>
      <c r="Q240" s="525"/>
      <c r="R240" s="526"/>
      <c r="S240" s="524"/>
      <c r="T240" s="525"/>
      <c r="U240" s="281"/>
      <c r="V240" s="280" t="s">
        <v>66</v>
      </c>
      <c r="W240" s="525"/>
      <c r="X240" s="526"/>
      <c r="Y240" s="524"/>
      <c r="Z240" s="525"/>
      <c r="AA240" s="280" t="s">
        <v>66</v>
      </c>
      <c r="AB240" s="525"/>
      <c r="AC240" s="526"/>
      <c r="AD240" s="524"/>
      <c r="AE240" s="525"/>
      <c r="AF240" s="280" t="s">
        <v>66</v>
      </c>
      <c r="AG240" s="525"/>
      <c r="AH240" s="527"/>
    </row>
    <row r="241" spans="1:35">
      <c r="A241" s="279"/>
      <c r="B241" s="516"/>
      <c r="C241" s="528" t="s">
        <v>67</v>
      </c>
      <c r="D241" s="528"/>
      <c r="E241" s="528"/>
      <c r="F241" s="528"/>
      <c r="G241" s="528"/>
      <c r="H241" s="528"/>
      <c r="I241" s="530"/>
      <c r="J241" s="531"/>
      <c r="K241" s="531"/>
      <c r="L241" s="531"/>
      <c r="M241" s="531"/>
      <c r="N241" s="531"/>
      <c r="O241" s="531"/>
      <c r="P241" s="531"/>
      <c r="Q241" s="531"/>
      <c r="R241" s="531"/>
      <c r="S241" s="531"/>
      <c r="T241" s="531"/>
      <c r="U241" s="531"/>
      <c r="V241" s="531"/>
      <c r="W241" s="531"/>
      <c r="X241" s="532"/>
      <c r="Y241" s="517" t="s">
        <v>12</v>
      </c>
      <c r="Z241" s="518"/>
      <c r="AA241" s="518"/>
      <c r="AB241" s="518"/>
      <c r="AC241" s="519"/>
      <c r="AD241" s="517" t="s">
        <v>68</v>
      </c>
      <c r="AE241" s="518"/>
      <c r="AF241" s="518"/>
      <c r="AG241" s="518"/>
      <c r="AH241" s="520"/>
    </row>
    <row r="242" spans="1:35" ht="18.75" thickBot="1">
      <c r="A242" s="282"/>
      <c r="B242" s="516"/>
      <c r="C242" s="529"/>
      <c r="D242" s="529"/>
      <c r="E242" s="529"/>
      <c r="F242" s="529"/>
      <c r="G242" s="529"/>
      <c r="H242" s="529"/>
      <c r="I242" s="533"/>
      <c r="J242" s="534"/>
      <c r="K242" s="534"/>
      <c r="L242" s="534"/>
      <c r="M242" s="534"/>
      <c r="N242" s="534"/>
      <c r="O242" s="534"/>
      <c r="P242" s="534"/>
      <c r="Q242" s="534"/>
      <c r="R242" s="534"/>
      <c r="S242" s="534"/>
      <c r="T242" s="534"/>
      <c r="U242" s="534"/>
      <c r="V242" s="534"/>
      <c r="W242" s="534"/>
      <c r="X242" s="535"/>
      <c r="Y242" s="536"/>
      <c r="Z242" s="537"/>
      <c r="AA242" s="283" t="s">
        <v>66</v>
      </c>
      <c r="AB242" s="537"/>
      <c r="AC242" s="538"/>
      <c r="AD242" s="539"/>
      <c r="AE242" s="537"/>
      <c r="AF242" s="537"/>
      <c r="AG242" s="540" t="s">
        <v>41</v>
      </c>
      <c r="AH242" s="541"/>
    </row>
    <row r="243" spans="1:35" ht="14.25" thickTop="1" thickBot="1">
      <c r="A243" s="542" t="s">
        <v>69</v>
      </c>
      <c r="B243" s="543"/>
      <c r="C243" s="543"/>
      <c r="D243" s="543"/>
      <c r="E243" s="543"/>
      <c r="F243" s="543"/>
      <c r="G243" s="543"/>
      <c r="H243" s="543"/>
      <c r="I243" s="543"/>
      <c r="J243" s="543"/>
      <c r="K243" s="543"/>
      <c r="L243" s="543"/>
      <c r="M243" s="543"/>
      <c r="N243" s="543"/>
      <c r="O243" s="543"/>
      <c r="P243" s="543"/>
      <c r="Q243" s="543"/>
      <c r="R243" s="543"/>
      <c r="S243" s="543"/>
      <c r="T243" s="543"/>
      <c r="U243" s="543"/>
      <c r="V243" s="543"/>
      <c r="W243" s="543"/>
      <c r="X243" s="543"/>
      <c r="Y243" s="543"/>
      <c r="Z243" s="543"/>
      <c r="AA243" s="543"/>
      <c r="AB243" s="543"/>
      <c r="AC243" s="543"/>
      <c r="AD243" s="543"/>
      <c r="AE243" s="543"/>
      <c r="AF243" s="543"/>
      <c r="AG243" s="543"/>
      <c r="AH243" s="544"/>
    </row>
    <row r="244" spans="1:35" ht="24" thickBot="1">
      <c r="A244" s="284" t="s">
        <v>70</v>
      </c>
      <c r="B244" s="285"/>
      <c r="C244" s="285"/>
      <c r="D244" s="286"/>
      <c r="E244" s="285"/>
      <c r="F244" s="285"/>
      <c r="G244" s="287"/>
      <c r="H244" s="285"/>
      <c r="I244" s="285"/>
      <c r="J244" s="285"/>
      <c r="K244" s="285"/>
      <c r="L244" s="285"/>
      <c r="M244" s="285"/>
      <c r="N244" s="285"/>
      <c r="O244" s="285"/>
      <c r="P244" s="285"/>
      <c r="Q244" s="288"/>
      <c r="R244" s="289" t="s">
        <v>71</v>
      </c>
      <c r="S244" s="285"/>
      <c r="T244" s="285"/>
      <c r="U244" s="286"/>
      <c r="V244" s="285"/>
      <c r="W244" s="290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2"/>
    </row>
    <row r="245" spans="1:35" ht="22.5" thickBot="1">
      <c r="A245" s="284" t="s">
        <v>42</v>
      </c>
      <c r="B245" s="285"/>
      <c r="C245" s="285"/>
      <c r="D245" s="286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8"/>
      <c r="R245" s="293" t="s">
        <v>72</v>
      </c>
      <c r="S245" s="285"/>
      <c r="T245" s="285"/>
      <c r="U245" s="286"/>
      <c r="V245" s="285"/>
      <c r="W245" s="294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95"/>
    </row>
    <row r="246" spans="1:35" ht="13.5" thickBot="1">
      <c r="A246" s="296" t="s">
        <v>73</v>
      </c>
      <c r="B246" s="297"/>
      <c r="C246" s="297"/>
      <c r="D246" s="298"/>
      <c r="E246" s="297"/>
      <c r="F246" s="297"/>
      <c r="G246" s="297"/>
      <c r="H246" s="297"/>
      <c r="I246" s="297"/>
      <c r="J246" s="299" t="s">
        <v>74</v>
      </c>
      <c r="K246" s="300"/>
      <c r="L246" s="300"/>
      <c r="M246" s="300"/>
      <c r="N246" s="301"/>
      <c r="O246" s="297"/>
      <c r="P246" s="299" t="s">
        <v>75</v>
      </c>
      <c r="Q246" s="300"/>
      <c r="R246" s="300"/>
      <c r="S246" s="300"/>
      <c r="T246" s="301"/>
      <c r="U246" s="298"/>
      <c r="V246" s="297"/>
      <c r="W246" s="299" t="s">
        <v>76</v>
      </c>
      <c r="X246" s="300"/>
      <c r="Y246" s="300"/>
      <c r="Z246" s="300"/>
      <c r="AA246" s="300"/>
      <c r="AB246" s="301"/>
      <c r="AC246" s="297"/>
      <c r="AD246" s="299" t="s">
        <v>77</v>
      </c>
      <c r="AE246" s="300"/>
      <c r="AF246" s="300"/>
      <c r="AG246" s="301"/>
      <c r="AH246" s="302"/>
    </row>
    <row r="247" spans="1:35" ht="14.25" thickTop="1" thickBot="1"/>
    <row r="248" spans="1:35" ht="21" thickTop="1">
      <c r="A248" s="468" t="s">
        <v>34</v>
      </c>
      <c r="B248" s="469"/>
      <c r="C248" s="469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469"/>
      <c r="U248" s="469"/>
      <c r="V248" s="469"/>
      <c r="W248" s="469"/>
      <c r="X248" s="469"/>
      <c r="Y248" s="469"/>
      <c r="Z248" s="469"/>
      <c r="AA248" s="469"/>
      <c r="AB248" s="469"/>
      <c r="AC248" s="470"/>
      <c r="AD248" s="132"/>
      <c r="AE248" s="132"/>
      <c r="AF248" s="132"/>
      <c r="AG248" s="132"/>
      <c r="AH248" s="133"/>
      <c r="AI248" s="134"/>
    </row>
    <row r="249" spans="1:35" ht="16.5" thickBot="1">
      <c r="A249" s="471" t="s">
        <v>81</v>
      </c>
      <c r="B249" s="472"/>
      <c r="C249" s="472"/>
      <c r="D249" s="472"/>
      <c r="E249" s="472"/>
      <c r="F249" s="472"/>
      <c r="G249" s="472"/>
      <c r="H249" s="472"/>
      <c r="I249" s="472"/>
      <c r="J249" s="472"/>
      <c r="K249" s="472"/>
      <c r="L249" s="472"/>
      <c r="M249" s="472"/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  <c r="AA249" s="472"/>
      <c r="AB249" s="472"/>
      <c r="AC249" s="473"/>
      <c r="AD249" s="135"/>
      <c r="AE249" s="135"/>
      <c r="AF249" s="135"/>
      <c r="AG249" s="135"/>
      <c r="AH249" s="136"/>
      <c r="AI249" s="134"/>
    </row>
    <row r="250" spans="1:35" ht="19.5" thickTop="1" thickBot="1">
      <c r="A250" s="137" t="s">
        <v>35</v>
      </c>
      <c r="B250" s="138"/>
      <c r="C250" s="138"/>
      <c r="D250" s="138"/>
      <c r="E250" s="138"/>
      <c r="F250" s="139"/>
      <c r="G250" s="474" t="str">
        <f>Spielplan!$F$1</f>
        <v>Staffel eintragen</v>
      </c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475"/>
      <c r="V250" s="475"/>
      <c r="W250" s="475"/>
      <c r="X250" s="475"/>
      <c r="Y250" s="475"/>
      <c r="Z250" s="475"/>
      <c r="AA250" s="475"/>
      <c r="AB250" s="475"/>
      <c r="AC250" s="476"/>
      <c r="AD250" s="140"/>
      <c r="AE250" s="140"/>
      <c r="AF250" s="140"/>
      <c r="AG250" s="140"/>
      <c r="AH250" s="141"/>
      <c r="AI250" s="142"/>
    </row>
    <row r="251" spans="1:35" ht="19.5" thickTop="1" thickBot="1">
      <c r="A251" s="143" t="s">
        <v>78</v>
      </c>
      <c r="B251" s="144"/>
      <c r="C251" s="144"/>
      <c r="D251" s="144"/>
      <c r="E251" s="144"/>
      <c r="F251" s="145"/>
      <c r="G251" s="456" t="s">
        <v>79</v>
      </c>
      <c r="H251" s="457"/>
      <c r="I251" s="457"/>
      <c r="J251" s="457"/>
      <c r="K251" s="457"/>
      <c r="L251" s="457"/>
      <c r="M251" s="458"/>
      <c r="N251" s="458"/>
      <c r="O251" s="458"/>
      <c r="P251" s="458"/>
      <c r="Q251" s="458"/>
      <c r="R251" s="458"/>
      <c r="S251" s="458"/>
      <c r="T251" s="458"/>
      <c r="U251" s="458"/>
      <c r="V251" s="458"/>
      <c r="W251" s="458"/>
      <c r="X251" s="458"/>
      <c r="Y251" s="458"/>
      <c r="Z251" s="458"/>
      <c r="AA251" s="458"/>
      <c r="AB251" s="458"/>
      <c r="AC251" s="459"/>
      <c r="AD251" s="140"/>
      <c r="AE251" s="140"/>
      <c r="AF251" s="140"/>
      <c r="AG251" s="140"/>
      <c r="AH251" s="141"/>
      <c r="AI251" s="142"/>
    </row>
    <row r="252" spans="1:35" ht="17.25" thickTop="1" thickBot="1">
      <c r="A252" s="146" t="s">
        <v>36</v>
      </c>
      <c r="B252" s="147"/>
      <c r="C252" s="147"/>
      <c r="D252" s="148"/>
      <c r="E252" s="149"/>
      <c r="F252" s="460" t="str">
        <f>Spielplan!$F$2</f>
        <v>Saison eintragen</v>
      </c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150" t="s">
        <v>37</v>
      </c>
      <c r="S252" s="150"/>
      <c r="T252" s="150"/>
      <c r="U252" s="151"/>
      <c r="V252" s="150"/>
      <c r="W252" s="462" t="str">
        <f>Spielplan!J17</f>
        <v>Spielort</v>
      </c>
      <c r="X252" s="463"/>
      <c r="Y252" s="463"/>
      <c r="Z252" s="463"/>
      <c r="AA252" s="463"/>
      <c r="AB252" s="463"/>
      <c r="AC252" s="464"/>
      <c r="AD252" s="152"/>
      <c r="AE252" s="152"/>
      <c r="AF252" s="152"/>
      <c r="AG252" s="152"/>
      <c r="AH252" s="153"/>
      <c r="AI252" s="134"/>
    </row>
    <row r="253" spans="1:35" ht="16.5" thickTop="1">
      <c r="A253" s="154" t="s">
        <v>8</v>
      </c>
      <c r="B253" s="155"/>
      <c r="C253" s="155"/>
      <c r="D253" s="156"/>
      <c r="E253" s="157"/>
      <c r="F253" s="465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158" t="s">
        <v>38</v>
      </c>
      <c r="S253" s="158"/>
      <c r="T253" s="158"/>
      <c r="U253" s="159"/>
      <c r="V253" s="158"/>
      <c r="W253" s="466" t="str">
        <f>Spielplan!I17</f>
        <v>Datum</v>
      </c>
      <c r="X253" s="467"/>
      <c r="Y253" s="467"/>
      <c r="Z253" s="467"/>
      <c r="AA253" s="467"/>
      <c r="AB253" s="160"/>
      <c r="AC253" s="160"/>
      <c r="AD253" s="161"/>
      <c r="AE253" s="161"/>
      <c r="AF253" s="162"/>
      <c r="AG253" s="162"/>
      <c r="AH253" s="163"/>
      <c r="AI253" s="134"/>
    </row>
    <row r="254" spans="1:35" ht="15.75">
      <c r="A254" s="154" t="s">
        <v>39</v>
      </c>
      <c r="B254" s="155"/>
      <c r="C254" s="155"/>
      <c r="D254" s="156"/>
      <c r="E254" s="157"/>
      <c r="F254" s="465" t="str">
        <f>Spielplan!J25</f>
        <v>Mannschaft 3</v>
      </c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164" t="s">
        <v>40</v>
      </c>
      <c r="S254" s="164"/>
      <c r="T254" s="164"/>
      <c r="U254" s="165"/>
      <c r="V254" s="166"/>
      <c r="W254" s="477"/>
      <c r="X254" s="478"/>
      <c r="Y254" s="478"/>
      <c r="Z254" s="478"/>
      <c r="AA254" s="167" t="s">
        <v>41</v>
      </c>
      <c r="AB254" s="168"/>
      <c r="AC254" s="169"/>
      <c r="AD254" s="479"/>
      <c r="AE254" s="479"/>
      <c r="AF254" s="479"/>
      <c r="AG254" s="479"/>
      <c r="AH254" s="480"/>
      <c r="AI254" s="134"/>
    </row>
    <row r="255" spans="1:35" ht="15.75">
      <c r="A255" s="154" t="s">
        <v>42</v>
      </c>
      <c r="B255" s="155"/>
      <c r="C255" s="155"/>
      <c r="D255" s="156"/>
      <c r="E255" s="157"/>
      <c r="F255" s="465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164" t="s">
        <v>43</v>
      </c>
      <c r="S255" s="164"/>
      <c r="T255" s="164"/>
      <c r="U255" s="165"/>
      <c r="V255" s="166"/>
      <c r="W255" s="481">
        <f>Spielplan!D25</f>
        <v>4</v>
      </c>
      <c r="X255" s="482"/>
      <c r="Y255" s="170"/>
      <c r="Z255" s="170"/>
      <c r="AA255" s="170"/>
      <c r="AB255" s="171" t="s">
        <v>44</v>
      </c>
      <c r="AC255" s="168"/>
      <c r="AD255" s="483">
        <f>Spielplan!$E$12</f>
        <v>1</v>
      </c>
      <c r="AE255" s="482"/>
      <c r="AF255" s="170"/>
      <c r="AG255" s="170"/>
      <c r="AH255" s="172"/>
      <c r="AI255" s="134"/>
    </row>
    <row r="256" spans="1:35" ht="16.5" thickBot="1">
      <c r="A256" s="173" t="s">
        <v>45</v>
      </c>
      <c r="B256" s="174"/>
      <c r="C256" s="174"/>
      <c r="D256" s="175"/>
      <c r="E256" s="176"/>
      <c r="F256" s="484"/>
      <c r="G256" s="485"/>
      <c r="H256" s="485"/>
      <c r="I256" s="485"/>
      <c r="J256" s="485"/>
      <c r="K256" s="485"/>
      <c r="L256" s="485"/>
      <c r="M256" s="485"/>
      <c r="N256" s="485"/>
      <c r="O256" s="485"/>
      <c r="P256" s="485"/>
      <c r="Q256" s="486"/>
      <c r="R256" s="158" t="s">
        <v>46</v>
      </c>
      <c r="S256" s="177"/>
      <c r="T256" s="177"/>
      <c r="U256" s="178"/>
      <c r="V256" s="179"/>
      <c r="W256" s="487">
        <f>Spielplan!F25</f>
        <v>17</v>
      </c>
      <c r="X256" s="488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1"/>
      <c r="AI256" s="134"/>
    </row>
    <row r="257" spans="1:35" ht="16.5" thickTop="1" thickBot="1">
      <c r="A257" s="489" t="s">
        <v>47</v>
      </c>
      <c r="B257" s="490"/>
      <c r="C257" s="490"/>
      <c r="D257" s="490"/>
      <c r="E257" s="490"/>
      <c r="F257" s="490"/>
      <c r="G257" s="490"/>
      <c r="H257" s="490"/>
      <c r="I257" s="490"/>
      <c r="J257" s="490"/>
      <c r="K257" s="490"/>
      <c r="L257" s="490"/>
      <c r="M257" s="490"/>
      <c r="N257" s="490"/>
      <c r="O257" s="182" t="s">
        <v>48</v>
      </c>
      <c r="P257" s="183" t="s">
        <v>49</v>
      </c>
      <c r="Q257" s="184" t="s">
        <v>50</v>
      </c>
      <c r="R257" s="489" t="s">
        <v>51</v>
      </c>
      <c r="S257" s="490"/>
      <c r="T257" s="490"/>
      <c r="U257" s="490"/>
      <c r="V257" s="490"/>
      <c r="W257" s="490"/>
      <c r="X257" s="490"/>
      <c r="Y257" s="490"/>
      <c r="Z257" s="490"/>
      <c r="AA257" s="490"/>
      <c r="AB257" s="490"/>
      <c r="AC257" s="490"/>
      <c r="AD257" s="490"/>
      <c r="AE257" s="491"/>
      <c r="AF257" s="182" t="s">
        <v>48</v>
      </c>
      <c r="AG257" s="183" t="s">
        <v>49</v>
      </c>
      <c r="AH257" s="184" t="s">
        <v>50</v>
      </c>
      <c r="AI257" s="134"/>
    </row>
    <row r="258" spans="1:35" ht="21" thickBot="1">
      <c r="A258" s="492" t="str">
        <f>Spielplan!G25</f>
        <v>Mannschaft 7</v>
      </c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185"/>
      <c r="P258" s="186"/>
      <c r="Q258" s="187"/>
      <c r="R258" s="492" t="str">
        <f>Spielplan!I25</f>
        <v>Mannschaft 6</v>
      </c>
      <c r="S258" s="493"/>
      <c r="T258" s="493"/>
      <c r="U258" s="493"/>
      <c r="V258" s="493"/>
      <c r="W258" s="493"/>
      <c r="X258" s="493"/>
      <c r="Y258" s="493"/>
      <c r="Z258" s="493"/>
      <c r="AA258" s="493"/>
      <c r="AB258" s="493"/>
      <c r="AC258" s="493"/>
      <c r="AD258" s="493"/>
      <c r="AE258" s="494"/>
      <c r="AF258" s="185"/>
      <c r="AG258" s="186"/>
      <c r="AH258" s="187"/>
      <c r="AI258" s="134"/>
    </row>
    <row r="259" spans="1:35" ht="26.25" thickTop="1" thickBot="1">
      <c r="A259" s="188" t="s">
        <v>52</v>
      </c>
      <c r="B259" s="189" t="s">
        <v>53</v>
      </c>
      <c r="C259" s="190" t="s">
        <v>54</v>
      </c>
      <c r="D259" s="191"/>
      <c r="E259" s="192" t="s">
        <v>55</v>
      </c>
      <c r="F259" s="193"/>
      <c r="G259" s="193"/>
      <c r="H259" s="193"/>
      <c r="I259" s="193"/>
      <c r="J259" s="193"/>
      <c r="K259" s="193"/>
      <c r="L259" s="193"/>
      <c r="M259" s="193"/>
      <c r="N259" s="193"/>
      <c r="O259" s="194"/>
      <c r="P259" s="195"/>
      <c r="Q259" s="196"/>
      <c r="R259" s="188" t="s">
        <v>52</v>
      </c>
      <c r="S259" s="189" t="s">
        <v>53</v>
      </c>
      <c r="T259" s="190" t="s">
        <v>54</v>
      </c>
      <c r="U259" s="191"/>
      <c r="V259" s="192" t="s">
        <v>55</v>
      </c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4"/>
      <c r="AG259" s="195"/>
      <c r="AH259" s="196"/>
      <c r="AI259" s="134"/>
    </row>
    <row r="260" spans="1:35" ht="16.5" thickTop="1">
      <c r="A260" s="207"/>
      <c r="B260" s="208"/>
      <c r="C260" s="209"/>
      <c r="D260" s="210"/>
      <c r="E260" s="495"/>
      <c r="F260" s="496"/>
      <c r="G260" s="496"/>
      <c r="H260" s="496"/>
      <c r="I260" s="496"/>
      <c r="J260" s="496"/>
      <c r="K260" s="496"/>
      <c r="L260" s="496"/>
      <c r="M260" s="496"/>
      <c r="N260" s="497"/>
      <c r="O260" s="211"/>
      <c r="P260" s="212"/>
      <c r="Q260" s="213"/>
      <c r="R260" s="207"/>
      <c r="S260" s="214"/>
      <c r="T260" s="209"/>
      <c r="U260" s="210"/>
      <c r="V260" s="495"/>
      <c r="W260" s="496"/>
      <c r="X260" s="496"/>
      <c r="Y260" s="496"/>
      <c r="Z260" s="496"/>
      <c r="AA260" s="496"/>
      <c r="AB260" s="496"/>
      <c r="AC260" s="496"/>
      <c r="AD260" s="496"/>
      <c r="AE260" s="497"/>
      <c r="AF260" s="211"/>
      <c r="AG260" s="212"/>
      <c r="AH260" s="213"/>
      <c r="AI260" s="134"/>
    </row>
    <row r="261" spans="1:35" ht="15.75">
      <c r="A261" s="215"/>
      <c r="B261" s="208"/>
      <c r="C261" s="216"/>
      <c r="D261" s="165"/>
      <c r="E261" s="498"/>
      <c r="F261" s="499"/>
      <c r="G261" s="499"/>
      <c r="H261" s="499"/>
      <c r="I261" s="499"/>
      <c r="J261" s="499"/>
      <c r="K261" s="499"/>
      <c r="L261" s="499"/>
      <c r="M261" s="499"/>
      <c r="N261" s="500"/>
      <c r="O261" s="217"/>
      <c r="P261" s="218"/>
      <c r="Q261" s="219"/>
      <c r="R261" s="215"/>
      <c r="S261" s="208"/>
      <c r="T261" s="216"/>
      <c r="U261" s="165"/>
      <c r="V261" s="498"/>
      <c r="W261" s="499"/>
      <c r="X261" s="499"/>
      <c r="Y261" s="499"/>
      <c r="Z261" s="499"/>
      <c r="AA261" s="499"/>
      <c r="AB261" s="499"/>
      <c r="AC261" s="499"/>
      <c r="AD261" s="499"/>
      <c r="AE261" s="500"/>
      <c r="AF261" s="217"/>
      <c r="AG261" s="218"/>
      <c r="AH261" s="219"/>
      <c r="AI261" s="134"/>
    </row>
    <row r="262" spans="1:35" ht="18">
      <c r="A262" s="215"/>
      <c r="B262" s="208"/>
      <c r="C262" s="220"/>
      <c r="D262" s="165"/>
      <c r="E262" s="498"/>
      <c r="F262" s="499"/>
      <c r="G262" s="499"/>
      <c r="H262" s="499"/>
      <c r="I262" s="499"/>
      <c r="J262" s="499"/>
      <c r="K262" s="499"/>
      <c r="L262" s="499"/>
      <c r="M262" s="499"/>
      <c r="N262" s="500"/>
      <c r="O262" s="217"/>
      <c r="P262" s="221"/>
      <c r="Q262" s="219"/>
      <c r="R262" s="215"/>
      <c r="S262" s="208"/>
      <c r="T262" s="220"/>
      <c r="U262" s="165"/>
      <c r="V262" s="498"/>
      <c r="W262" s="499"/>
      <c r="X262" s="499"/>
      <c r="Y262" s="499"/>
      <c r="Z262" s="499"/>
      <c r="AA262" s="499"/>
      <c r="AB262" s="499"/>
      <c r="AC262" s="499"/>
      <c r="AD262" s="499"/>
      <c r="AE262" s="500"/>
      <c r="AF262" s="217"/>
      <c r="AG262" s="221"/>
      <c r="AH262" s="219"/>
      <c r="AI262" s="134"/>
    </row>
    <row r="263" spans="1:35" ht="18">
      <c r="A263" s="215"/>
      <c r="B263" s="208"/>
      <c r="C263" s="222"/>
      <c r="D263" s="165"/>
      <c r="E263" s="498"/>
      <c r="F263" s="499"/>
      <c r="G263" s="499"/>
      <c r="H263" s="499"/>
      <c r="I263" s="499"/>
      <c r="J263" s="499"/>
      <c r="K263" s="499"/>
      <c r="L263" s="499"/>
      <c r="M263" s="499"/>
      <c r="N263" s="500"/>
      <c r="O263" s="217"/>
      <c r="P263" s="221"/>
      <c r="Q263" s="219"/>
      <c r="R263" s="215"/>
      <c r="S263" s="208"/>
      <c r="T263" s="222"/>
      <c r="U263" s="165"/>
      <c r="V263" s="498"/>
      <c r="W263" s="499"/>
      <c r="X263" s="499"/>
      <c r="Y263" s="499"/>
      <c r="Z263" s="499"/>
      <c r="AA263" s="499"/>
      <c r="AB263" s="499"/>
      <c r="AC263" s="499"/>
      <c r="AD263" s="499"/>
      <c r="AE263" s="500"/>
      <c r="AF263" s="217"/>
      <c r="AG263" s="221"/>
      <c r="AH263" s="219"/>
      <c r="AI263" s="134"/>
    </row>
    <row r="264" spans="1:35" ht="18">
      <c r="A264" s="215"/>
      <c r="B264" s="208"/>
      <c r="C264" s="223"/>
      <c r="D264" s="165"/>
      <c r="E264" s="498"/>
      <c r="F264" s="499"/>
      <c r="G264" s="499"/>
      <c r="H264" s="499"/>
      <c r="I264" s="499"/>
      <c r="J264" s="499"/>
      <c r="K264" s="499"/>
      <c r="L264" s="499"/>
      <c r="M264" s="499"/>
      <c r="N264" s="500"/>
      <c r="O264" s="217"/>
      <c r="P264" s="224"/>
      <c r="Q264" s="219"/>
      <c r="R264" s="215"/>
      <c r="S264" s="208"/>
      <c r="T264" s="223"/>
      <c r="U264" s="165"/>
      <c r="V264" s="498"/>
      <c r="W264" s="499"/>
      <c r="X264" s="499"/>
      <c r="Y264" s="499"/>
      <c r="Z264" s="499"/>
      <c r="AA264" s="499"/>
      <c r="AB264" s="499"/>
      <c r="AC264" s="499"/>
      <c r="AD264" s="499"/>
      <c r="AE264" s="500"/>
      <c r="AF264" s="217"/>
      <c r="AG264" s="224"/>
      <c r="AH264" s="219"/>
      <c r="AI264" s="134"/>
    </row>
    <row r="265" spans="1:35" ht="18">
      <c r="A265" s="215"/>
      <c r="B265" s="208"/>
      <c r="C265" s="222"/>
      <c r="D265" s="165"/>
      <c r="E265" s="498"/>
      <c r="F265" s="499"/>
      <c r="G265" s="499"/>
      <c r="H265" s="499"/>
      <c r="I265" s="499"/>
      <c r="J265" s="499"/>
      <c r="K265" s="499"/>
      <c r="L265" s="499"/>
      <c r="M265" s="499"/>
      <c r="N265" s="500"/>
      <c r="O265" s="217"/>
      <c r="P265" s="221"/>
      <c r="Q265" s="219"/>
      <c r="R265" s="215"/>
      <c r="S265" s="208"/>
      <c r="T265" s="222"/>
      <c r="U265" s="165"/>
      <c r="V265" s="498"/>
      <c r="W265" s="499"/>
      <c r="X265" s="499"/>
      <c r="Y265" s="499"/>
      <c r="Z265" s="499"/>
      <c r="AA265" s="499"/>
      <c r="AB265" s="499"/>
      <c r="AC265" s="499"/>
      <c r="AD265" s="499"/>
      <c r="AE265" s="500"/>
      <c r="AF265" s="217"/>
      <c r="AG265" s="221"/>
      <c r="AH265" s="219"/>
      <c r="AI265" s="134"/>
    </row>
    <row r="266" spans="1:35" ht="18">
      <c r="A266" s="215"/>
      <c r="B266" s="208"/>
      <c r="C266" s="222"/>
      <c r="D266" s="165"/>
      <c r="E266" s="498"/>
      <c r="F266" s="499"/>
      <c r="G266" s="499"/>
      <c r="H266" s="499"/>
      <c r="I266" s="499"/>
      <c r="J266" s="499"/>
      <c r="K266" s="499"/>
      <c r="L266" s="499"/>
      <c r="M266" s="499"/>
      <c r="N266" s="500"/>
      <c r="O266" s="217"/>
      <c r="P266" s="221"/>
      <c r="Q266" s="219"/>
      <c r="R266" s="215"/>
      <c r="S266" s="208"/>
      <c r="T266" s="222"/>
      <c r="U266" s="165"/>
      <c r="V266" s="498"/>
      <c r="W266" s="499"/>
      <c r="X266" s="499"/>
      <c r="Y266" s="499"/>
      <c r="Z266" s="499"/>
      <c r="AA266" s="499"/>
      <c r="AB266" s="499"/>
      <c r="AC266" s="499"/>
      <c r="AD266" s="499"/>
      <c r="AE266" s="500"/>
      <c r="AF266" s="217"/>
      <c r="AG266" s="221"/>
      <c r="AH266" s="219"/>
      <c r="AI266" s="134"/>
    </row>
    <row r="267" spans="1:35" ht="18">
      <c r="A267" s="215"/>
      <c r="B267" s="208"/>
      <c r="C267" s="222"/>
      <c r="D267" s="165"/>
      <c r="E267" s="498"/>
      <c r="F267" s="499"/>
      <c r="G267" s="499"/>
      <c r="H267" s="499"/>
      <c r="I267" s="499"/>
      <c r="J267" s="499"/>
      <c r="K267" s="499"/>
      <c r="L267" s="499"/>
      <c r="M267" s="499"/>
      <c r="N267" s="500"/>
      <c r="O267" s="217"/>
      <c r="P267" s="221"/>
      <c r="Q267" s="219"/>
      <c r="R267" s="215"/>
      <c r="S267" s="208"/>
      <c r="T267" s="222"/>
      <c r="U267" s="165"/>
      <c r="V267" s="498"/>
      <c r="W267" s="499"/>
      <c r="X267" s="499"/>
      <c r="Y267" s="499"/>
      <c r="Z267" s="499"/>
      <c r="AA267" s="499"/>
      <c r="AB267" s="499"/>
      <c r="AC267" s="499"/>
      <c r="AD267" s="499"/>
      <c r="AE267" s="500"/>
      <c r="AF267" s="217"/>
      <c r="AG267" s="221"/>
      <c r="AH267" s="219"/>
      <c r="AI267" s="134"/>
    </row>
    <row r="268" spans="1:35" ht="18">
      <c r="A268" s="215"/>
      <c r="B268" s="208"/>
      <c r="C268" s="222"/>
      <c r="D268" s="165"/>
      <c r="E268" s="498"/>
      <c r="F268" s="499"/>
      <c r="G268" s="499"/>
      <c r="H268" s="499"/>
      <c r="I268" s="499"/>
      <c r="J268" s="499"/>
      <c r="K268" s="499"/>
      <c r="L268" s="499"/>
      <c r="M268" s="499"/>
      <c r="N268" s="500"/>
      <c r="O268" s="217"/>
      <c r="P268" s="225"/>
      <c r="Q268" s="226"/>
      <c r="R268" s="215"/>
      <c r="S268" s="208"/>
      <c r="T268" s="222"/>
      <c r="U268" s="165"/>
      <c r="V268" s="498"/>
      <c r="W268" s="499"/>
      <c r="X268" s="499"/>
      <c r="Y268" s="499"/>
      <c r="Z268" s="499"/>
      <c r="AA268" s="499"/>
      <c r="AB268" s="499"/>
      <c r="AC268" s="499"/>
      <c r="AD268" s="499"/>
      <c r="AE268" s="500"/>
      <c r="AF268" s="217"/>
      <c r="AG268" s="225"/>
      <c r="AH268" s="226"/>
      <c r="AI268" s="134"/>
    </row>
    <row r="269" spans="1:35" ht="16.5" thickBot="1">
      <c r="A269" s="227"/>
      <c r="B269" s="228"/>
      <c r="C269" s="229"/>
      <c r="D269" s="178"/>
      <c r="E269" s="501"/>
      <c r="F269" s="502"/>
      <c r="G269" s="502"/>
      <c r="H269" s="502"/>
      <c r="I269" s="502"/>
      <c r="J269" s="502"/>
      <c r="K269" s="502"/>
      <c r="L269" s="502"/>
      <c r="M269" s="502"/>
      <c r="N269" s="503"/>
      <c r="O269" s="230"/>
      <c r="P269" s="231"/>
      <c r="Q269" s="232"/>
      <c r="R269" s="227"/>
      <c r="S269" s="228"/>
      <c r="T269" s="229"/>
      <c r="U269" s="178"/>
      <c r="V269" s="501"/>
      <c r="W269" s="502"/>
      <c r="X269" s="502"/>
      <c r="Y269" s="502"/>
      <c r="Z269" s="502"/>
      <c r="AA269" s="502"/>
      <c r="AB269" s="502"/>
      <c r="AC269" s="502"/>
      <c r="AD269" s="502"/>
      <c r="AE269" s="503"/>
      <c r="AF269" s="230"/>
      <c r="AG269" s="231"/>
      <c r="AH269" s="232"/>
      <c r="AI269" s="134"/>
    </row>
    <row r="270" spans="1:35" ht="13.5" thickTop="1">
      <c r="A270" s="233" t="s">
        <v>56</v>
      </c>
      <c r="B270" s="234"/>
      <c r="C270" s="235"/>
      <c r="D270" s="148">
        <f>D269+1</f>
        <v>1</v>
      </c>
      <c r="E270" s="495"/>
      <c r="F270" s="496"/>
      <c r="G270" s="496"/>
      <c r="H270" s="496"/>
      <c r="I270" s="496"/>
      <c r="J270" s="496"/>
      <c r="K270" s="496"/>
      <c r="L270" s="496"/>
      <c r="M270" s="496"/>
      <c r="N270" s="497"/>
      <c r="O270" s="211"/>
      <c r="P270" s="236"/>
      <c r="Q270" s="237"/>
      <c r="R270" s="233" t="s">
        <v>56</v>
      </c>
      <c r="S270" s="234"/>
      <c r="T270" s="235"/>
      <c r="U270" s="148">
        <f>U269+1</f>
        <v>1</v>
      </c>
      <c r="V270" s="495"/>
      <c r="W270" s="496"/>
      <c r="X270" s="496"/>
      <c r="Y270" s="496"/>
      <c r="Z270" s="496"/>
      <c r="AA270" s="496"/>
      <c r="AB270" s="496"/>
      <c r="AC270" s="496"/>
      <c r="AD270" s="496"/>
      <c r="AE270" s="497"/>
      <c r="AF270" s="211"/>
      <c r="AG270" s="236"/>
      <c r="AH270" s="237"/>
      <c r="AI270" s="134"/>
    </row>
    <row r="271" spans="1:35" ht="13.5" thickBot="1">
      <c r="A271" s="238" t="s">
        <v>57</v>
      </c>
      <c r="B271" s="239"/>
      <c r="C271" s="240"/>
      <c r="D271" s="175">
        <f>D270+1</f>
        <v>2</v>
      </c>
      <c r="E271" s="504"/>
      <c r="F271" s="505"/>
      <c r="G271" s="505"/>
      <c r="H271" s="505"/>
      <c r="I271" s="505"/>
      <c r="J271" s="505"/>
      <c r="K271" s="505"/>
      <c r="L271" s="505"/>
      <c r="M271" s="505"/>
      <c r="N271" s="506"/>
      <c r="O271" s="241"/>
      <c r="P271" s="242"/>
      <c r="Q271" s="243"/>
      <c r="R271" s="238" t="s">
        <v>57</v>
      </c>
      <c r="S271" s="239"/>
      <c r="T271" s="240"/>
      <c r="U271" s="175">
        <f>U270+1</f>
        <v>2</v>
      </c>
      <c r="V271" s="504"/>
      <c r="W271" s="505"/>
      <c r="X271" s="505"/>
      <c r="Y271" s="505"/>
      <c r="Z271" s="505"/>
      <c r="AA271" s="505"/>
      <c r="AB271" s="505"/>
      <c r="AC271" s="505"/>
      <c r="AD271" s="505"/>
      <c r="AE271" s="506"/>
      <c r="AF271" s="241"/>
      <c r="AG271" s="242"/>
      <c r="AH271" s="243"/>
      <c r="AI271" s="134"/>
    </row>
    <row r="272" spans="1:35" ht="17.25" customHeight="1" thickTop="1" thickBot="1">
      <c r="A272" s="305" t="s">
        <v>58</v>
      </c>
      <c r="B272" s="244"/>
      <c r="C272" s="306"/>
      <c r="D272" s="307"/>
      <c r="E272" s="306"/>
      <c r="F272" s="306"/>
      <c r="G272" s="245"/>
      <c r="H272" s="308" t="s">
        <v>59</v>
      </c>
      <c r="I272" s="246"/>
      <c r="J272" s="308" t="s">
        <v>16</v>
      </c>
      <c r="K272" s="310"/>
      <c r="L272" s="507" t="s">
        <v>60</v>
      </c>
      <c r="M272" s="508"/>
      <c r="N272" s="508"/>
      <c r="O272" s="308" t="s">
        <v>15</v>
      </c>
      <c r="P272" s="309"/>
      <c r="Q272" s="311" t="s">
        <v>16</v>
      </c>
      <c r="R272" s="312"/>
      <c r="S272" s="509" t="s">
        <v>61</v>
      </c>
      <c r="T272" s="510"/>
      <c r="U272" s="510"/>
      <c r="V272" s="510"/>
      <c r="W272" s="510"/>
      <c r="X272" s="510"/>
      <c r="Y272" s="510"/>
      <c r="Z272" s="510"/>
      <c r="AA272" s="510"/>
      <c r="AB272" s="510"/>
      <c r="AC272" s="510"/>
      <c r="AD272" s="510"/>
      <c r="AE272" s="510"/>
      <c r="AF272" s="510"/>
      <c r="AG272" s="510"/>
      <c r="AH272" s="511"/>
      <c r="AI272" s="134"/>
    </row>
    <row r="273" spans="1:35" ht="13.5" thickBot="1">
      <c r="A273" s="322"/>
      <c r="B273" s="333" t="s">
        <v>80</v>
      </c>
      <c r="C273" s="323"/>
      <c r="D273" s="324"/>
      <c r="E273" s="323"/>
      <c r="F273" s="323"/>
      <c r="G273" s="325"/>
      <c r="H273" s="326"/>
      <c r="I273" s="327"/>
      <c r="J273" s="326"/>
      <c r="K273" s="328"/>
      <c r="L273" s="329"/>
      <c r="M273" s="329"/>
      <c r="N273" s="329"/>
      <c r="O273" s="326"/>
      <c r="P273" s="328"/>
      <c r="Q273" s="326"/>
      <c r="R273" s="330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2"/>
      <c r="AI273" s="134"/>
    </row>
    <row r="274" spans="1:35" ht="15">
      <c r="A274" s="512" t="s">
        <v>62</v>
      </c>
      <c r="B274" s="313"/>
      <c r="C274" s="314" t="s">
        <v>15</v>
      </c>
      <c r="D274" s="161"/>
      <c r="E274" s="315"/>
      <c r="F274" s="316"/>
      <c r="G274" s="316"/>
      <c r="H274" s="316"/>
      <c r="I274" s="317"/>
      <c r="J274" s="318"/>
      <c r="K274" s="316"/>
      <c r="L274" s="316"/>
      <c r="M274" s="316"/>
      <c r="N274" s="317"/>
      <c r="O274" s="318"/>
      <c r="P274" s="316"/>
      <c r="Q274" s="316"/>
      <c r="R274" s="316"/>
      <c r="S274" s="317"/>
      <c r="T274" s="318"/>
      <c r="U274" s="319"/>
      <c r="V274" s="316"/>
      <c r="W274" s="316"/>
      <c r="X274" s="316"/>
      <c r="Y274" s="320"/>
      <c r="Z274" s="318"/>
      <c r="AA274" s="316"/>
      <c r="AB274" s="316"/>
      <c r="AC274" s="316"/>
      <c r="AD274" s="317"/>
      <c r="AE274" s="318"/>
      <c r="AF274" s="316"/>
      <c r="AG274" s="316"/>
      <c r="AH274" s="321"/>
    </row>
    <row r="275" spans="1:35" ht="15.75" thickBot="1">
      <c r="A275" s="513"/>
      <c r="B275" s="258"/>
      <c r="C275" s="259" t="s">
        <v>16</v>
      </c>
      <c r="D275" s="260"/>
      <c r="E275" s="261"/>
      <c r="F275" s="262"/>
      <c r="G275" s="262"/>
      <c r="H275" s="262"/>
      <c r="I275" s="263"/>
      <c r="J275" s="264"/>
      <c r="K275" s="262"/>
      <c r="L275" s="262"/>
      <c r="M275" s="262"/>
      <c r="N275" s="263"/>
      <c r="O275" s="264"/>
      <c r="P275" s="262"/>
      <c r="Q275" s="262"/>
      <c r="R275" s="262"/>
      <c r="S275" s="263"/>
      <c r="T275" s="264"/>
      <c r="U275" s="265"/>
      <c r="V275" s="262"/>
      <c r="W275" s="262"/>
      <c r="X275" s="262"/>
      <c r="Y275" s="266"/>
      <c r="Z275" s="264"/>
      <c r="AA275" s="262"/>
      <c r="AB275" s="262"/>
      <c r="AC275" s="262"/>
      <c r="AD275" s="263"/>
      <c r="AE275" s="264"/>
      <c r="AF275" s="262"/>
      <c r="AG275" s="262"/>
      <c r="AH275" s="267"/>
    </row>
    <row r="276" spans="1:35" ht="15">
      <c r="A276" s="514" t="s">
        <v>63</v>
      </c>
      <c r="B276" s="247"/>
      <c r="C276" s="248" t="s">
        <v>15</v>
      </c>
      <c r="D276" s="249"/>
      <c r="E276" s="250"/>
      <c r="F276" s="251"/>
      <c r="G276" s="251"/>
      <c r="H276" s="251"/>
      <c r="I276" s="252"/>
      <c r="J276" s="253"/>
      <c r="K276" s="251"/>
      <c r="L276" s="251"/>
      <c r="M276" s="251"/>
      <c r="N276" s="252"/>
      <c r="O276" s="253"/>
      <c r="P276" s="251"/>
      <c r="Q276" s="251"/>
      <c r="R276" s="251"/>
      <c r="S276" s="252"/>
      <c r="T276" s="253"/>
      <c r="U276" s="254"/>
      <c r="V276" s="251"/>
      <c r="W276" s="251"/>
      <c r="X276" s="251"/>
      <c r="Y276" s="255"/>
      <c r="Z276" s="253"/>
      <c r="AA276" s="251"/>
      <c r="AB276" s="251"/>
      <c r="AC276" s="251"/>
      <c r="AD276" s="252"/>
      <c r="AE276" s="253"/>
      <c r="AF276" s="251"/>
      <c r="AG276" s="251"/>
      <c r="AH276" s="256"/>
    </row>
    <row r="277" spans="1:35" ht="15.75" thickBot="1">
      <c r="A277" s="513"/>
      <c r="B277" s="258"/>
      <c r="C277" s="259" t="s">
        <v>16</v>
      </c>
      <c r="D277" s="260"/>
      <c r="E277" s="261"/>
      <c r="F277" s="262"/>
      <c r="G277" s="262"/>
      <c r="H277" s="262"/>
      <c r="I277" s="263"/>
      <c r="J277" s="264"/>
      <c r="K277" s="262"/>
      <c r="L277" s="262"/>
      <c r="M277" s="262"/>
      <c r="N277" s="263"/>
      <c r="O277" s="264"/>
      <c r="P277" s="262"/>
      <c r="Q277" s="262"/>
      <c r="R277" s="262"/>
      <c r="S277" s="263"/>
      <c r="T277" s="264"/>
      <c r="U277" s="265"/>
      <c r="V277" s="262"/>
      <c r="W277" s="262"/>
      <c r="X277" s="262"/>
      <c r="Y277" s="266"/>
      <c r="Z277" s="264"/>
      <c r="AA277" s="262"/>
      <c r="AB277" s="262"/>
      <c r="AC277" s="262"/>
      <c r="AD277" s="263"/>
      <c r="AE277" s="264"/>
      <c r="AF277" s="262"/>
      <c r="AG277" s="262"/>
      <c r="AH277" s="267"/>
    </row>
    <row r="278" spans="1:35" ht="15">
      <c r="A278" s="514" t="s">
        <v>64</v>
      </c>
      <c r="B278" s="247"/>
      <c r="C278" s="248" t="s">
        <v>15</v>
      </c>
      <c r="D278" s="249"/>
      <c r="E278" s="250"/>
      <c r="F278" s="251"/>
      <c r="G278" s="251"/>
      <c r="H278" s="251"/>
      <c r="I278" s="252"/>
      <c r="J278" s="253"/>
      <c r="K278" s="251"/>
      <c r="L278" s="251"/>
      <c r="M278" s="251"/>
      <c r="N278" s="252"/>
      <c r="O278" s="253"/>
      <c r="P278" s="251"/>
      <c r="Q278" s="251"/>
      <c r="R278" s="251"/>
      <c r="S278" s="252"/>
      <c r="T278" s="253"/>
      <c r="U278" s="254"/>
      <c r="V278" s="251"/>
      <c r="W278" s="251"/>
      <c r="X278" s="251"/>
      <c r="Y278" s="255"/>
      <c r="Z278" s="253"/>
      <c r="AA278" s="251"/>
      <c r="AB278" s="251"/>
      <c r="AC278" s="251"/>
      <c r="AD278" s="252"/>
      <c r="AE278" s="253"/>
      <c r="AF278" s="251"/>
      <c r="AG278" s="251"/>
      <c r="AH278" s="256"/>
    </row>
    <row r="279" spans="1:35" ht="15.75" thickBot="1">
      <c r="A279" s="513"/>
      <c r="B279" s="258"/>
      <c r="C279" s="268" t="s">
        <v>16</v>
      </c>
      <c r="D279" s="177"/>
      <c r="E279" s="269"/>
      <c r="F279" s="270"/>
      <c r="G279" s="270"/>
      <c r="H279" s="270"/>
      <c r="I279" s="271"/>
      <c r="J279" s="272"/>
      <c r="K279" s="270"/>
      <c r="L279" s="270"/>
      <c r="M279" s="270"/>
      <c r="N279" s="271"/>
      <c r="O279" s="272"/>
      <c r="P279" s="270"/>
      <c r="Q279" s="270"/>
      <c r="R279" s="270"/>
      <c r="S279" s="271"/>
      <c r="T279" s="272"/>
      <c r="U279" s="273"/>
      <c r="V279" s="270"/>
      <c r="W279" s="270"/>
      <c r="X279" s="270"/>
      <c r="Y279" s="274"/>
      <c r="Z279" s="272"/>
      <c r="AA279" s="270"/>
      <c r="AB279" s="270"/>
      <c r="AC279" s="270"/>
      <c r="AD279" s="271"/>
      <c r="AE279" s="272"/>
      <c r="AF279" s="270"/>
      <c r="AG279" s="270"/>
      <c r="AH279" s="275"/>
    </row>
    <row r="280" spans="1:35">
      <c r="A280" s="276"/>
      <c r="B280" s="515"/>
      <c r="C280" s="277"/>
      <c r="D280" s="249"/>
      <c r="E280" s="249"/>
      <c r="F280" s="249"/>
      <c r="G280" s="249"/>
      <c r="H280" s="278"/>
      <c r="I280" s="517" t="s">
        <v>62</v>
      </c>
      <c r="J280" s="518"/>
      <c r="K280" s="518"/>
      <c r="L280" s="518"/>
      <c r="M280" s="519"/>
      <c r="N280" s="517" t="s">
        <v>63</v>
      </c>
      <c r="O280" s="518"/>
      <c r="P280" s="518"/>
      <c r="Q280" s="518"/>
      <c r="R280" s="519"/>
      <c r="S280" s="517" t="s">
        <v>64</v>
      </c>
      <c r="T280" s="518"/>
      <c r="U280" s="518"/>
      <c r="V280" s="518"/>
      <c r="W280" s="518"/>
      <c r="X280" s="519"/>
      <c r="Y280" s="517" t="s">
        <v>13</v>
      </c>
      <c r="Z280" s="518"/>
      <c r="AA280" s="518"/>
      <c r="AB280" s="518"/>
      <c r="AC280" s="519"/>
      <c r="AD280" s="517" t="s">
        <v>31</v>
      </c>
      <c r="AE280" s="518"/>
      <c r="AF280" s="518"/>
      <c r="AG280" s="518"/>
      <c r="AH280" s="520"/>
    </row>
    <row r="281" spans="1:35" ht="18.75" thickBot="1">
      <c r="A281" s="279"/>
      <c r="B281" s="516"/>
      <c r="C281" s="521" t="s">
        <v>65</v>
      </c>
      <c r="D281" s="522"/>
      <c r="E281" s="522"/>
      <c r="F281" s="522"/>
      <c r="G281" s="522"/>
      <c r="H281" s="523"/>
      <c r="I281" s="524"/>
      <c r="J281" s="525"/>
      <c r="K281" s="280" t="s">
        <v>66</v>
      </c>
      <c r="L281" s="525"/>
      <c r="M281" s="526"/>
      <c r="N281" s="524"/>
      <c r="O281" s="525"/>
      <c r="P281" s="280" t="s">
        <v>66</v>
      </c>
      <c r="Q281" s="525"/>
      <c r="R281" s="526"/>
      <c r="S281" s="524"/>
      <c r="T281" s="525"/>
      <c r="U281" s="281"/>
      <c r="V281" s="280" t="s">
        <v>66</v>
      </c>
      <c r="W281" s="525"/>
      <c r="X281" s="526"/>
      <c r="Y281" s="524"/>
      <c r="Z281" s="525"/>
      <c r="AA281" s="280" t="s">
        <v>66</v>
      </c>
      <c r="AB281" s="525"/>
      <c r="AC281" s="526"/>
      <c r="AD281" s="524"/>
      <c r="AE281" s="525"/>
      <c r="AF281" s="280" t="s">
        <v>66</v>
      </c>
      <c r="AG281" s="525"/>
      <c r="AH281" s="527"/>
    </row>
    <row r="282" spans="1:35">
      <c r="A282" s="279"/>
      <c r="B282" s="516"/>
      <c r="C282" s="528" t="s">
        <v>67</v>
      </c>
      <c r="D282" s="528"/>
      <c r="E282" s="528"/>
      <c r="F282" s="528"/>
      <c r="G282" s="528"/>
      <c r="H282" s="528"/>
      <c r="I282" s="530"/>
      <c r="J282" s="531"/>
      <c r="K282" s="531"/>
      <c r="L282" s="531"/>
      <c r="M282" s="531"/>
      <c r="N282" s="531"/>
      <c r="O282" s="531"/>
      <c r="P282" s="531"/>
      <c r="Q282" s="531"/>
      <c r="R282" s="531"/>
      <c r="S282" s="531"/>
      <c r="T282" s="531"/>
      <c r="U282" s="531"/>
      <c r="V282" s="531"/>
      <c r="W282" s="531"/>
      <c r="X282" s="532"/>
      <c r="Y282" s="517" t="s">
        <v>12</v>
      </c>
      <c r="Z282" s="518"/>
      <c r="AA282" s="518"/>
      <c r="AB282" s="518"/>
      <c r="AC282" s="519"/>
      <c r="AD282" s="517" t="s">
        <v>68</v>
      </c>
      <c r="AE282" s="518"/>
      <c r="AF282" s="518"/>
      <c r="AG282" s="518"/>
      <c r="AH282" s="520"/>
    </row>
    <row r="283" spans="1:35" ht="18.75" thickBot="1">
      <c r="A283" s="282"/>
      <c r="B283" s="516"/>
      <c r="C283" s="529"/>
      <c r="D283" s="529"/>
      <c r="E283" s="529"/>
      <c r="F283" s="529"/>
      <c r="G283" s="529"/>
      <c r="H283" s="529"/>
      <c r="I283" s="533"/>
      <c r="J283" s="534"/>
      <c r="K283" s="534"/>
      <c r="L283" s="534"/>
      <c r="M283" s="534"/>
      <c r="N283" s="534"/>
      <c r="O283" s="534"/>
      <c r="P283" s="534"/>
      <c r="Q283" s="534"/>
      <c r="R283" s="534"/>
      <c r="S283" s="534"/>
      <c r="T283" s="534"/>
      <c r="U283" s="534"/>
      <c r="V283" s="534"/>
      <c r="W283" s="534"/>
      <c r="X283" s="535"/>
      <c r="Y283" s="536"/>
      <c r="Z283" s="537"/>
      <c r="AA283" s="283" t="s">
        <v>66</v>
      </c>
      <c r="AB283" s="537"/>
      <c r="AC283" s="538"/>
      <c r="AD283" s="539"/>
      <c r="AE283" s="537"/>
      <c r="AF283" s="537"/>
      <c r="AG283" s="540" t="s">
        <v>41</v>
      </c>
      <c r="AH283" s="541"/>
    </row>
    <row r="284" spans="1:35" ht="14.25" thickTop="1" thickBot="1">
      <c r="A284" s="542" t="s">
        <v>69</v>
      </c>
      <c r="B284" s="543"/>
      <c r="C284" s="543"/>
      <c r="D284" s="543"/>
      <c r="E284" s="543"/>
      <c r="F284" s="543"/>
      <c r="G284" s="543"/>
      <c r="H284" s="543"/>
      <c r="I284" s="543"/>
      <c r="J284" s="543"/>
      <c r="K284" s="543"/>
      <c r="L284" s="543"/>
      <c r="M284" s="543"/>
      <c r="N284" s="543"/>
      <c r="O284" s="543"/>
      <c r="P284" s="543"/>
      <c r="Q284" s="543"/>
      <c r="R284" s="543"/>
      <c r="S284" s="543"/>
      <c r="T284" s="543"/>
      <c r="U284" s="543"/>
      <c r="V284" s="543"/>
      <c r="W284" s="543"/>
      <c r="X284" s="543"/>
      <c r="Y284" s="543"/>
      <c r="Z284" s="543"/>
      <c r="AA284" s="543"/>
      <c r="AB284" s="543"/>
      <c r="AC284" s="543"/>
      <c r="AD284" s="543"/>
      <c r="AE284" s="543"/>
      <c r="AF284" s="543"/>
      <c r="AG284" s="543"/>
      <c r="AH284" s="544"/>
    </row>
    <row r="285" spans="1:35" ht="24" thickBot="1">
      <c r="A285" s="284" t="s">
        <v>70</v>
      </c>
      <c r="B285" s="285"/>
      <c r="C285" s="285"/>
      <c r="D285" s="286"/>
      <c r="E285" s="285"/>
      <c r="F285" s="285"/>
      <c r="G285" s="287"/>
      <c r="H285" s="285"/>
      <c r="I285" s="285"/>
      <c r="J285" s="285"/>
      <c r="K285" s="285"/>
      <c r="L285" s="285"/>
      <c r="M285" s="285"/>
      <c r="N285" s="285"/>
      <c r="O285" s="285"/>
      <c r="P285" s="285"/>
      <c r="Q285" s="288"/>
      <c r="R285" s="289" t="s">
        <v>71</v>
      </c>
      <c r="S285" s="285"/>
      <c r="T285" s="285"/>
      <c r="U285" s="286"/>
      <c r="V285" s="285"/>
      <c r="W285" s="290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2"/>
    </row>
    <row r="286" spans="1:35" ht="22.5" thickBot="1">
      <c r="A286" s="284" t="s">
        <v>42</v>
      </c>
      <c r="B286" s="285"/>
      <c r="C286" s="285"/>
      <c r="D286" s="286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8"/>
      <c r="R286" s="293" t="s">
        <v>72</v>
      </c>
      <c r="S286" s="285"/>
      <c r="T286" s="285"/>
      <c r="U286" s="286"/>
      <c r="V286" s="285"/>
      <c r="W286" s="294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95"/>
    </row>
    <row r="287" spans="1:35" ht="13.5" thickBot="1">
      <c r="A287" s="296" t="s">
        <v>73</v>
      </c>
      <c r="B287" s="297"/>
      <c r="C287" s="297"/>
      <c r="D287" s="298"/>
      <c r="E287" s="297"/>
      <c r="F287" s="297"/>
      <c r="G287" s="297"/>
      <c r="H287" s="297"/>
      <c r="I287" s="297"/>
      <c r="J287" s="299" t="s">
        <v>74</v>
      </c>
      <c r="K287" s="300"/>
      <c r="L287" s="300"/>
      <c r="M287" s="300"/>
      <c r="N287" s="301"/>
      <c r="O287" s="297"/>
      <c r="P287" s="299" t="s">
        <v>75</v>
      </c>
      <c r="Q287" s="300"/>
      <c r="R287" s="300"/>
      <c r="S287" s="300"/>
      <c r="T287" s="301"/>
      <c r="U287" s="298"/>
      <c r="V287" s="297"/>
      <c r="W287" s="299" t="s">
        <v>76</v>
      </c>
      <c r="X287" s="300"/>
      <c r="Y287" s="300"/>
      <c r="Z287" s="300"/>
      <c r="AA287" s="300"/>
      <c r="AB287" s="301"/>
      <c r="AC287" s="297"/>
      <c r="AD287" s="299" t="s">
        <v>77</v>
      </c>
      <c r="AE287" s="300"/>
      <c r="AF287" s="300"/>
      <c r="AG287" s="301"/>
      <c r="AH287" s="302"/>
    </row>
    <row r="288" spans="1:35" ht="14.25" thickTop="1" thickBot="1"/>
    <row r="289" spans="1:35" ht="21" thickTop="1">
      <c r="A289" s="468" t="s">
        <v>34</v>
      </c>
      <c r="B289" s="469"/>
      <c r="C289" s="469"/>
      <c r="D289" s="469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469"/>
      <c r="U289" s="469"/>
      <c r="V289" s="469"/>
      <c r="W289" s="469"/>
      <c r="X289" s="469"/>
      <c r="Y289" s="469"/>
      <c r="Z289" s="469"/>
      <c r="AA289" s="469"/>
      <c r="AB289" s="469"/>
      <c r="AC289" s="470"/>
      <c r="AD289" s="132"/>
      <c r="AE289" s="132"/>
      <c r="AF289" s="132"/>
      <c r="AG289" s="132"/>
      <c r="AH289" s="133"/>
      <c r="AI289" s="134"/>
    </row>
    <row r="290" spans="1:35" ht="16.5" thickBot="1">
      <c r="A290" s="471" t="s">
        <v>81</v>
      </c>
      <c r="B290" s="472"/>
      <c r="C290" s="472"/>
      <c r="D290" s="472"/>
      <c r="E290" s="472"/>
      <c r="F290" s="472"/>
      <c r="G290" s="472"/>
      <c r="H290" s="472"/>
      <c r="I290" s="472"/>
      <c r="J290" s="472"/>
      <c r="K290" s="472"/>
      <c r="L290" s="472"/>
      <c r="M290" s="472"/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  <c r="AA290" s="472"/>
      <c r="AB290" s="472"/>
      <c r="AC290" s="473"/>
      <c r="AD290" s="135"/>
      <c r="AE290" s="135"/>
      <c r="AF290" s="135"/>
      <c r="AG290" s="135"/>
      <c r="AH290" s="136"/>
      <c r="AI290" s="134"/>
    </row>
    <row r="291" spans="1:35" ht="19.5" thickTop="1" thickBot="1">
      <c r="A291" s="137" t="s">
        <v>35</v>
      </c>
      <c r="B291" s="138"/>
      <c r="C291" s="138"/>
      <c r="D291" s="138"/>
      <c r="E291" s="138"/>
      <c r="F291" s="139"/>
      <c r="G291" s="474" t="str">
        <f>Spielplan!$F$1</f>
        <v>Staffel eintragen</v>
      </c>
      <c r="H291" s="475"/>
      <c r="I291" s="475"/>
      <c r="J291" s="475"/>
      <c r="K291" s="475"/>
      <c r="L291" s="475"/>
      <c r="M291" s="475"/>
      <c r="N291" s="475"/>
      <c r="O291" s="475"/>
      <c r="P291" s="475"/>
      <c r="Q291" s="475"/>
      <c r="R291" s="475"/>
      <c r="S291" s="475"/>
      <c r="T291" s="475"/>
      <c r="U291" s="475"/>
      <c r="V291" s="475"/>
      <c r="W291" s="475"/>
      <c r="X291" s="475"/>
      <c r="Y291" s="475"/>
      <c r="Z291" s="475"/>
      <c r="AA291" s="475"/>
      <c r="AB291" s="475"/>
      <c r="AC291" s="476"/>
      <c r="AD291" s="140"/>
      <c r="AE291" s="140"/>
      <c r="AF291" s="140"/>
      <c r="AG291" s="140"/>
      <c r="AH291" s="141"/>
      <c r="AI291" s="142"/>
    </row>
    <row r="292" spans="1:35" ht="19.5" thickTop="1" thickBot="1">
      <c r="A292" s="143" t="s">
        <v>78</v>
      </c>
      <c r="B292" s="144"/>
      <c r="C292" s="144"/>
      <c r="D292" s="144"/>
      <c r="E292" s="144"/>
      <c r="F292" s="145"/>
      <c r="G292" s="456" t="s">
        <v>79</v>
      </c>
      <c r="H292" s="457"/>
      <c r="I292" s="457"/>
      <c r="J292" s="457"/>
      <c r="K292" s="457"/>
      <c r="L292" s="457"/>
      <c r="M292" s="458"/>
      <c r="N292" s="458"/>
      <c r="O292" s="458"/>
      <c r="P292" s="458"/>
      <c r="Q292" s="458"/>
      <c r="R292" s="458"/>
      <c r="S292" s="458"/>
      <c r="T292" s="458"/>
      <c r="U292" s="458"/>
      <c r="V292" s="458"/>
      <c r="W292" s="458"/>
      <c r="X292" s="458"/>
      <c r="Y292" s="458"/>
      <c r="Z292" s="458"/>
      <c r="AA292" s="458"/>
      <c r="AB292" s="458"/>
      <c r="AC292" s="459"/>
      <c r="AD292" s="140"/>
      <c r="AE292" s="140"/>
      <c r="AF292" s="140"/>
      <c r="AG292" s="140"/>
      <c r="AH292" s="141"/>
      <c r="AI292" s="142"/>
    </row>
    <row r="293" spans="1:35" ht="17.25" thickTop="1" thickBot="1">
      <c r="A293" s="146" t="s">
        <v>36</v>
      </c>
      <c r="B293" s="147"/>
      <c r="C293" s="147"/>
      <c r="D293" s="148"/>
      <c r="E293" s="149"/>
      <c r="F293" s="460" t="str">
        <f>Spielplan!$F$2</f>
        <v>Saison eintragen</v>
      </c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150" t="s">
        <v>37</v>
      </c>
      <c r="S293" s="150"/>
      <c r="T293" s="150"/>
      <c r="U293" s="151"/>
      <c r="V293" s="150"/>
      <c r="W293" s="462" t="str">
        <f>Spielplan!J17</f>
        <v>Spielort</v>
      </c>
      <c r="X293" s="463"/>
      <c r="Y293" s="463"/>
      <c r="Z293" s="463"/>
      <c r="AA293" s="463"/>
      <c r="AB293" s="463"/>
      <c r="AC293" s="464"/>
      <c r="AD293" s="152"/>
      <c r="AE293" s="152"/>
      <c r="AF293" s="152"/>
      <c r="AG293" s="152"/>
      <c r="AH293" s="153"/>
      <c r="AI293" s="134"/>
    </row>
    <row r="294" spans="1:35" ht="16.5" thickTop="1">
      <c r="A294" s="154" t="s">
        <v>8</v>
      </c>
      <c r="B294" s="155"/>
      <c r="C294" s="155"/>
      <c r="D294" s="156"/>
      <c r="E294" s="157"/>
      <c r="F294" s="465"/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158" t="s">
        <v>38</v>
      </c>
      <c r="S294" s="158"/>
      <c r="T294" s="158"/>
      <c r="U294" s="159"/>
      <c r="V294" s="158"/>
      <c r="W294" s="466" t="str">
        <f>Spielplan!I17</f>
        <v>Datum</v>
      </c>
      <c r="X294" s="467"/>
      <c r="Y294" s="467"/>
      <c r="Z294" s="467"/>
      <c r="AA294" s="467"/>
      <c r="AB294" s="160"/>
      <c r="AC294" s="160"/>
      <c r="AD294" s="161"/>
      <c r="AE294" s="161"/>
      <c r="AF294" s="162"/>
      <c r="AG294" s="162"/>
      <c r="AH294" s="163"/>
      <c r="AI294" s="134"/>
    </row>
    <row r="295" spans="1:35" ht="15.75">
      <c r="A295" s="154" t="s">
        <v>39</v>
      </c>
      <c r="B295" s="155"/>
      <c r="C295" s="155"/>
      <c r="D295" s="156"/>
      <c r="E295" s="157"/>
      <c r="F295" s="465" t="str">
        <f>Spielplan!J26</f>
        <v>Mannschaft 4</v>
      </c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164" t="s">
        <v>40</v>
      </c>
      <c r="S295" s="164"/>
      <c r="T295" s="164"/>
      <c r="U295" s="165"/>
      <c r="V295" s="166"/>
      <c r="W295" s="477"/>
      <c r="X295" s="478"/>
      <c r="Y295" s="478"/>
      <c r="Z295" s="478"/>
      <c r="AA295" s="167" t="s">
        <v>41</v>
      </c>
      <c r="AB295" s="168"/>
      <c r="AC295" s="169"/>
      <c r="AD295" s="479"/>
      <c r="AE295" s="479"/>
      <c r="AF295" s="479"/>
      <c r="AG295" s="479"/>
      <c r="AH295" s="480"/>
      <c r="AI295" s="134"/>
    </row>
    <row r="296" spans="1:35" ht="15.75">
      <c r="A296" s="154" t="s">
        <v>42</v>
      </c>
      <c r="B296" s="155"/>
      <c r="C296" s="155"/>
      <c r="D296" s="156"/>
      <c r="E296" s="157"/>
      <c r="F296" s="465"/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164" t="s">
        <v>43</v>
      </c>
      <c r="S296" s="164"/>
      <c r="T296" s="164"/>
      <c r="U296" s="165"/>
      <c r="V296" s="166"/>
      <c r="W296" s="481">
        <f>Spielplan!D26</f>
        <v>4</v>
      </c>
      <c r="X296" s="482"/>
      <c r="Y296" s="170"/>
      <c r="Z296" s="170"/>
      <c r="AA296" s="170"/>
      <c r="AB296" s="171" t="s">
        <v>44</v>
      </c>
      <c r="AC296" s="168"/>
      <c r="AD296" s="483">
        <f>Spielplan!E26</f>
        <v>2</v>
      </c>
      <c r="AE296" s="482"/>
      <c r="AF296" s="170"/>
      <c r="AG296" s="170"/>
      <c r="AH296" s="172"/>
      <c r="AI296" s="134"/>
    </row>
    <row r="297" spans="1:35" ht="16.5" thickBot="1">
      <c r="A297" s="173" t="s">
        <v>45</v>
      </c>
      <c r="B297" s="174"/>
      <c r="C297" s="174"/>
      <c r="D297" s="175"/>
      <c r="E297" s="176"/>
      <c r="F297" s="484"/>
      <c r="G297" s="485"/>
      <c r="H297" s="485"/>
      <c r="I297" s="485"/>
      <c r="J297" s="485"/>
      <c r="K297" s="485"/>
      <c r="L297" s="485"/>
      <c r="M297" s="485"/>
      <c r="N297" s="485"/>
      <c r="O297" s="485"/>
      <c r="P297" s="485"/>
      <c r="Q297" s="486"/>
      <c r="R297" s="158" t="s">
        <v>46</v>
      </c>
      <c r="S297" s="177"/>
      <c r="T297" s="177"/>
      <c r="U297" s="178"/>
      <c r="V297" s="179"/>
      <c r="W297" s="487">
        <f>Spielplan!F26</f>
        <v>18</v>
      </c>
      <c r="X297" s="488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1"/>
      <c r="AI297" s="134"/>
    </row>
    <row r="298" spans="1:35" ht="16.5" thickTop="1" thickBot="1">
      <c r="A298" s="489" t="s">
        <v>47</v>
      </c>
      <c r="B298" s="490"/>
      <c r="C298" s="490"/>
      <c r="D298" s="490"/>
      <c r="E298" s="490"/>
      <c r="F298" s="490"/>
      <c r="G298" s="490"/>
      <c r="H298" s="490"/>
      <c r="I298" s="490"/>
      <c r="J298" s="490"/>
      <c r="K298" s="490"/>
      <c r="L298" s="490"/>
      <c r="M298" s="490"/>
      <c r="N298" s="490"/>
      <c r="O298" s="182" t="s">
        <v>48</v>
      </c>
      <c r="P298" s="183" t="s">
        <v>49</v>
      </c>
      <c r="Q298" s="184" t="s">
        <v>50</v>
      </c>
      <c r="R298" s="489" t="s">
        <v>51</v>
      </c>
      <c r="S298" s="490"/>
      <c r="T298" s="490"/>
      <c r="U298" s="490"/>
      <c r="V298" s="490"/>
      <c r="W298" s="490"/>
      <c r="X298" s="490"/>
      <c r="Y298" s="490"/>
      <c r="Z298" s="490"/>
      <c r="AA298" s="490"/>
      <c r="AB298" s="490"/>
      <c r="AC298" s="490"/>
      <c r="AD298" s="490"/>
      <c r="AE298" s="491"/>
      <c r="AF298" s="182" t="s">
        <v>48</v>
      </c>
      <c r="AG298" s="183" t="s">
        <v>49</v>
      </c>
      <c r="AH298" s="184" t="s">
        <v>50</v>
      </c>
      <c r="AI298" s="134"/>
    </row>
    <row r="299" spans="1:35" ht="21" thickBot="1">
      <c r="A299" s="492" t="str">
        <f>Spielplan!G26</f>
        <v>Mannschaft 1</v>
      </c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185"/>
      <c r="P299" s="186"/>
      <c r="Q299" s="187"/>
      <c r="R299" s="492" t="str">
        <f>Spielplan!I26</f>
        <v>Mannschaft 5</v>
      </c>
      <c r="S299" s="493"/>
      <c r="T299" s="493"/>
      <c r="U299" s="493"/>
      <c r="V299" s="493"/>
      <c r="W299" s="493"/>
      <c r="X299" s="493"/>
      <c r="Y299" s="493"/>
      <c r="Z299" s="493"/>
      <c r="AA299" s="493"/>
      <c r="AB299" s="493"/>
      <c r="AC299" s="493"/>
      <c r="AD299" s="493"/>
      <c r="AE299" s="494"/>
      <c r="AF299" s="185"/>
      <c r="AG299" s="186"/>
      <c r="AH299" s="187"/>
      <c r="AI299" s="134"/>
    </row>
    <row r="300" spans="1:35" ht="26.25" thickTop="1" thickBot="1">
      <c r="A300" s="188" t="s">
        <v>52</v>
      </c>
      <c r="B300" s="189" t="s">
        <v>53</v>
      </c>
      <c r="C300" s="190" t="s">
        <v>54</v>
      </c>
      <c r="D300" s="191"/>
      <c r="E300" s="192" t="s">
        <v>55</v>
      </c>
      <c r="F300" s="193"/>
      <c r="G300" s="193"/>
      <c r="H300" s="193"/>
      <c r="I300" s="193"/>
      <c r="J300" s="193"/>
      <c r="K300" s="193"/>
      <c r="L300" s="193"/>
      <c r="M300" s="193"/>
      <c r="N300" s="193"/>
      <c r="O300" s="194"/>
      <c r="P300" s="195"/>
      <c r="Q300" s="196"/>
      <c r="R300" s="188" t="s">
        <v>52</v>
      </c>
      <c r="S300" s="189" t="s">
        <v>53</v>
      </c>
      <c r="T300" s="190" t="s">
        <v>54</v>
      </c>
      <c r="U300" s="191"/>
      <c r="V300" s="192" t="s">
        <v>55</v>
      </c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4"/>
      <c r="AG300" s="195"/>
      <c r="AH300" s="196"/>
      <c r="AI300" s="134"/>
    </row>
    <row r="301" spans="1:35" ht="16.5" thickTop="1">
      <c r="A301" s="207"/>
      <c r="B301" s="208"/>
      <c r="C301" s="209"/>
      <c r="D301" s="210"/>
      <c r="E301" s="495"/>
      <c r="F301" s="496"/>
      <c r="G301" s="496"/>
      <c r="H301" s="496"/>
      <c r="I301" s="496"/>
      <c r="J301" s="496"/>
      <c r="K301" s="496"/>
      <c r="L301" s="496"/>
      <c r="M301" s="496"/>
      <c r="N301" s="497"/>
      <c r="O301" s="211"/>
      <c r="P301" s="212"/>
      <c r="Q301" s="213"/>
      <c r="R301" s="207"/>
      <c r="S301" s="214"/>
      <c r="T301" s="209"/>
      <c r="U301" s="210"/>
      <c r="V301" s="495"/>
      <c r="W301" s="496"/>
      <c r="X301" s="496"/>
      <c r="Y301" s="496"/>
      <c r="Z301" s="496"/>
      <c r="AA301" s="496"/>
      <c r="AB301" s="496"/>
      <c r="AC301" s="496"/>
      <c r="AD301" s="496"/>
      <c r="AE301" s="497"/>
      <c r="AF301" s="211"/>
      <c r="AG301" s="212"/>
      <c r="AH301" s="213"/>
      <c r="AI301" s="134"/>
    </row>
    <row r="302" spans="1:35" ht="15.75">
      <c r="A302" s="215"/>
      <c r="B302" s="208"/>
      <c r="C302" s="216"/>
      <c r="D302" s="165"/>
      <c r="E302" s="498"/>
      <c r="F302" s="499"/>
      <c r="G302" s="499"/>
      <c r="H302" s="499"/>
      <c r="I302" s="499"/>
      <c r="J302" s="499"/>
      <c r="K302" s="499"/>
      <c r="L302" s="499"/>
      <c r="M302" s="499"/>
      <c r="N302" s="500"/>
      <c r="O302" s="217"/>
      <c r="P302" s="218"/>
      <c r="Q302" s="219"/>
      <c r="R302" s="215"/>
      <c r="S302" s="208"/>
      <c r="T302" s="216"/>
      <c r="U302" s="165"/>
      <c r="V302" s="498"/>
      <c r="W302" s="499"/>
      <c r="X302" s="499"/>
      <c r="Y302" s="499"/>
      <c r="Z302" s="499"/>
      <c r="AA302" s="499"/>
      <c r="AB302" s="499"/>
      <c r="AC302" s="499"/>
      <c r="AD302" s="499"/>
      <c r="AE302" s="500"/>
      <c r="AF302" s="217"/>
      <c r="AG302" s="218"/>
      <c r="AH302" s="219"/>
      <c r="AI302" s="134"/>
    </row>
    <row r="303" spans="1:35" ht="18">
      <c r="A303" s="215"/>
      <c r="B303" s="208"/>
      <c r="C303" s="220"/>
      <c r="D303" s="165"/>
      <c r="E303" s="498"/>
      <c r="F303" s="499"/>
      <c r="G303" s="499"/>
      <c r="H303" s="499"/>
      <c r="I303" s="499"/>
      <c r="J303" s="499"/>
      <c r="K303" s="499"/>
      <c r="L303" s="499"/>
      <c r="M303" s="499"/>
      <c r="N303" s="500"/>
      <c r="O303" s="217"/>
      <c r="P303" s="221"/>
      <c r="Q303" s="219"/>
      <c r="R303" s="215"/>
      <c r="S303" s="208"/>
      <c r="T303" s="220"/>
      <c r="U303" s="165"/>
      <c r="V303" s="498"/>
      <c r="W303" s="499"/>
      <c r="X303" s="499"/>
      <c r="Y303" s="499"/>
      <c r="Z303" s="499"/>
      <c r="AA303" s="499"/>
      <c r="AB303" s="499"/>
      <c r="AC303" s="499"/>
      <c r="AD303" s="499"/>
      <c r="AE303" s="500"/>
      <c r="AF303" s="217"/>
      <c r="AG303" s="221"/>
      <c r="AH303" s="219"/>
      <c r="AI303" s="134"/>
    </row>
    <row r="304" spans="1:35" ht="18">
      <c r="A304" s="215"/>
      <c r="B304" s="208"/>
      <c r="C304" s="222"/>
      <c r="D304" s="165"/>
      <c r="E304" s="498"/>
      <c r="F304" s="499"/>
      <c r="G304" s="499"/>
      <c r="H304" s="499"/>
      <c r="I304" s="499"/>
      <c r="J304" s="499"/>
      <c r="K304" s="499"/>
      <c r="L304" s="499"/>
      <c r="M304" s="499"/>
      <c r="N304" s="500"/>
      <c r="O304" s="217"/>
      <c r="P304" s="221"/>
      <c r="Q304" s="219"/>
      <c r="R304" s="215"/>
      <c r="S304" s="208"/>
      <c r="T304" s="222"/>
      <c r="U304" s="165"/>
      <c r="V304" s="498"/>
      <c r="W304" s="499"/>
      <c r="X304" s="499"/>
      <c r="Y304" s="499"/>
      <c r="Z304" s="499"/>
      <c r="AA304" s="499"/>
      <c r="AB304" s="499"/>
      <c r="AC304" s="499"/>
      <c r="AD304" s="499"/>
      <c r="AE304" s="500"/>
      <c r="AF304" s="217"/>
      <c r="AG304" s="221"/>
      <c r="AH304" s="219"/>
      <c r="AI304" s="134"/>
    </row>
    <row r="305" spans="1:35" ht="18">
      <c r="A305" s="215"/>
      <c r="B305" s="208"/>
      <c r="C305" s="223"/>
      <c r="D305" s="165"/>
      <c r="E305" s="498"/>
      <c r="F305" s="499"/>
      <c r="G305" s="499"/>
      <c r="H305" s="499"/>
      <c r="I305" s="499"/>
      <c r="J305" s="499"/>
      <c r="K305" s="499"/>
      <c r="L305" s="499"/>
      <c r="M305" s="499"/>
      <c r="N305" s="500"/>
      <c r="O305" s="217"/>
      <c r="P305" s="224"/>
      <c r="Q305" s="219"/>
      <c r="R305" s="215"/>
      <c r="S305" s="208"/>
      <c r="T305" s="223"/>
      <c r="U305" s="165"/>
      <c r="V305" s="498"/>
      <c r="W305" s="499"/>
      <c r="X305" s="499"/>
      <c r="Y305" s="499"/>
      <c r="Z305" s="499"/>
      <c r="AA305" s="499"/>
      <c r="AB305" s="499"/>
      <c r="AC305" s="499"/>
      <c r="AD305" s="499"/>
      <c r="AE305" s="500"/>
      <c r="AF305" s="217"/>
      <c r="AG305" s="224"/>
      <c r="AH305" s="219"/>
      <c r="AI305" s="134"/>
    </row>
    <row r="306" spans="1:35" ht="18">
      <c r="A306" s="215"/>
      <c r="B306" s="208"/>
      <c r="C306" s="222"/>
      <c r="D306" s="165"/>
      <c r="E306" s="498"/>
      <c r="F306" s="499"/>
      <c r="G306" s="499"/>
      <c r="H306" s="499"/>
      <c r="I306" s="499"/>
      <c r="J306" s="499"/>
      <c r="K306" s="499"/>
      <c r="L306" s="499"/>
      <c r="M306" s="499"/>
      <c r="N306" s="500"/>
      <c r="O306" s="217"/>
      <c r="P306" s="221"/>
      <c r="Q306" s="219"/>
      <c r="R306" s="215"/>
      <c r="S306" s="208"/>
      <c r="T306" s="222"/>
      <c r="U306" s="165"/>
      <c r="V306" s="498"/>
      <c r="W306" s="499"/>
      <c r="X306" s="499"/>
      <c r="Y306" s="499"/>
      <c r="Z306" s="499"/>
      <c r="AA306" s="499"/>
      <c r="AB306" s="499"/>
      <c r="AC306" s="499"/>
      <c r="AD306" s="499"/>
      <c r="AE306" s="500"/>
      <c r="AF306" s="217"/>
      <c r="AG306" s="221"/>
      <c r="AH306" s="219"/>
      <c r="AI306" s="134"/>
    </row>
    <row r="307" spans="1:35" ht="18">
      <c r="A307" s="215"/>
      <c r="B307" s="208"/>
      <c r="C307" s="222"/>
      <c r="D307" s="165"/>
      <c r="E307" s="498"/>
      <c r="F307" s="499"/>
      <c r="G307" s="499"/>
      <c r="H307" s="499"/>
      <c r="I307" s="499"/>
      <c r="J307" s="499"/>
      <c r="K307" s="499"/>
      <c r="L307" s="499"/>
      <c r="M307" s="499"/>
      <c r="N307" s="500"/>
      <c r="O307" s="217"/>
      <c r="P307" s="221"/>
      <c r="Q307" s="219"/>
      <c r="R307" s="215"/>
      <c r="S307" s="208"/>
      <c r="T307" s="222"/>
      <c r="U307" s="165"/>
      <c r="V307" s="498"/>
      <c r="W307" s="499"/>
      <c r="X307" s="499"/>
      <c r="Y307" s="499"/>
      <c r="Z307" s="499"/>
      <c r="AA307" s="499"/>
      <c r="AB307" s="499"/>
      <c r="AC307" s="499"/>
      <c r="AD307" s="499"/>
      <c r="AE307" s="500"/>
      <c r="AF307" s="217"/>
      <c r="AG307" s="221"/>
      <c r="AH307" s="219"/>
      <c r="AI307" s="134"/>
    </row>
    <row r="308" spans="1:35" ht="18">
      <c r="A308" s="215"/>
      <c r="B308" s="208"/>
      <c r="C308" s="222"/>
      <c r="D308" s="165"/>
      <c r="E308" s="498"/>
      <c r="F308" s="499"/>
      <c r="G308" s="499"/>
      <c r="H308" s="499"/>
      <c r="I308" s="499"/>
      <c r="J308" s="499"/>
      <c r="K308" s="499"/>
      <c r="L308" s="499"/>
      <c r="M308" s="499"/>
      <c r="N308" s="500"/>
      <c r="O308" s="217"/>
      <c r="P308" s="221"/>
      <c r="Q308" s="219"/>
      <c r="R308" s="215"/>
      <c r="S308" s="208"/>
      <c r="T308" s="222"/>
      <c r="U308" s="165"/>
      <c r="V308" s="498"/>
      <c r="W308" s="499"/>
      <c r="X308" s="499"/>
      <c r="Y308" s="499"/>
      <c r="Z308" s="499"/>
      <c r="AA308" s="499"/>
      <c r="AB308" s="499"/>
      <c r="AC308" s="499"/>
      <c r="AD308" s="499"/>
      <c r="AE308" s="500"/>
      <c r="AF308" s="217"/>
      <c r="AG308" s="221"/>
      <c r="AH308" s="219"/>
      <c r="AI308" s="134"/>
    </row>
    <row r="309" spans="1:35" ht="18">
      <c r="A309" s="215"/>
      <c r="B309" s="208"/>
      <c r="C309" s="222"/>
      <c r="D309" s="165"/>
      <c r="E309" s="498"/>
      <c r="F309" s="499"/>
      <c r="G309" s="499"/>
      <c r="H309" s="499"/>
      <c r="I309" s="499"/>
      <c r="J309" s="499"/>
      <c r="K309" s="499"/>
      <c r="L309" s="499"/>
      <c r="M309" s="499"/>
      <c r="N309" s="500"/>
      <c r="O309" s="217"/>
      <c r="P309" s="225"/>
      <c r="Q309" s="226"/>
      <c r="R309" s="215"/>
      <c r="S309" s="208"/>
      <c r="T309" s="222"/>
      <c r="U309" s="165"/>
      <c r="V309" s="498"/>
      <c r="W309" s="499"/>
      <c r="X309" s="499"/>
      <c r="Y309" s="499"/>
      <c r="Z309" s="499"/>
      <c r="AA309" s="499"/>
      <c r="AB309" s="499"/>
      <c r="AC309" s="499"/>
      <c r="AD309" s="499"/>
      <c r="AE309" s="500"/>
      <c r="AF309" s="217"/>
      <c r="AG309" s="225"/>
      <c r="AH309" s="226"/>
      <c r="AI309" s="134"/>
    </row>
    <row r="310" spans="1:35" ht="16.5" thickBot="1">
      <c r="A310" s="227"/>
      <c r="B310" s="228"/>
      <c r="C310" s="229"/>
      <c r="D310" s="178"/>
      <c r="E310" s="501"/>
      <c r="F310" s="502"/>
      <c r="G310" s="502"/>
      <c r="H310" s="502"/>
      <c r="I310" s="502"/>
      <c r="J310" s="502"/>
      <c r="K310" s="502"/>
      <c r="L310" s="502"/>
      <c r="M310" s="502"/>
      <c r="N310" s="503"/>
      <c r="O310" s="230"/>
      <c r="P310" s="231"/>
      <c r="Q310" s="232"/>
      <c r="R310" s="227"/>
      <c r="S310" s="228"/>
      <c r="T310" s="229"/>
      <c r="U310" s="178"/>
      <c r="V310" s="501"/>
      <c r="W310" s="502"/>
      <c r="X310" s="502"/>
      <c r="Y310" s="502"/>
      <c r="Z310" s="502"/>
      <c r="AA310" s="502"/>
      <c r="AB310" s="502"/>
      <c r="AC310" s="502"/>
      <c r="AD310" s="502"/>
      <c r="AE310" s="503"/>
      <c r="AF310" s="230"/>
      <c r="AG310" s="231"/>
      <c r="AH310" s="232"/>
      <c r="AI310" s="134"/>
    </row>
    <row r="311" spans="1:35" ht="13.5" thickTop="1">
      <c r="A311" s="233" t="s">
        <v>56</v>
      </c>
      <c r="B311" s="234"/>
      <c r="C311" s="235"/>
      <c r="D311" s="148">
        <f>D310+1</f>
        <v>1</v>
      </c>
      <c r="E311" s="495"/>
      <c r="F311" s="496"/>
      <c r="G311" s="496"/>
      <c r="H311" s="496"/>
      <c r="I311" s="496"/>
      <c r="J311" s="496"/>
      <c r="K311" s="496"/>
      <c r="L311" s="496"/>
      <c r="M311" s="496"/>
      <c r="N311" s="497"/>
      <c r="O311" s="211"/>
      <c r="P311" s="236"/>
      <c r="Q311" s="237"/>
      <c r="R311" s="233" t="s">
        <v>56</v>
      </c>
      <c r="S311" s="234"/>
      <c r="T311" s="235"/>
      <c r="U311" s="148">
        <f>U310+1</f>
        <v>1</v>
      </c>
      <c r="V311" s="495"/>
      <c r="W311" s="496"/>
      <c r="X311" s="496"/>
      <c r="Y311" s="496"/>
      <c r="Z311" s="496"/>
      <c r="AA311" s="496"/>
      <c r="AB311" s="496"/>
      <c r="AC311" s="496"/>
      <c r="AD311" s="496"/>
      <c r="AE311" s="497"/>
      <c r="AF311" s="211"/>
      <c r="AG311" s="236"/>
      <c r="AH311" s="237"/>
      <c r="AI311" s="134"/>
    </row>
    <row r="312" spans="1:35" ht="13.5" thickBot="1">
      <c r="A312" s="238" t="s">
        <v>57</v>
      </c>
      <c r="B312" s="239"/>
      <c r="C312" s="240"/>
      <c r="D312" s="175">
        <f>D311+1</f>
        <v>2</v>
      </c>
      <c r="E312" s="504"/>
      <c r="F312" s="505"/>
      <c r="G312" s="505"/>
      <c r="H312" s="505"/>
      <c r="I312" s="505"/>
      <c r="J312" s="505"/>
      <c r="K312" s="505"/>
      <c r="L312" s="505"/>
      <c r="M312" s="505"/>
      <c r="N312" s="506"/>
      <c r="O312" s="241"/>
      <c r="P312" s="242"/>
      <c r="Q312" s="243"/>
      <c r="R312" s="238" t="s">
        <v>57</v>
      </c>
      <c r="S312" s="239"/>
      <c r="T312" s="240"/>
      <c r="U312" s="175">
        <f>U311+1</f>
        <v>2</v>
      </c>
      <c r="V312" s="504"/>
      <c r="W312" s="505"/>
      <c r="X312" s="505"/>
      <c r="Y312" s="505"/>
      <c r="Z312" s="505"/>
      <c r="AA312" s="505"/>
      <c r="AB312" s="505"/>
      <c r="AC312" s="505"/>
      <c r="AD312" s="505"/>
      <c r="AE312" s="506"/>
      <c r="AF312" s="241"/>
      <c r="AG312" s="242"/>
      <c r="AH312" s="243"/>
      <c r="AI312" s="134"/>
    </row>
    <row r="313" spans="1:35" ht="23.25" customHeight="1" thickTop="1" thickBot="1">
      <c r="A313" s="305" t="s">
        <v>58</v>
      </c>
      <c r="B313" s="244"/>
      <c r="C313" s="306"/>
      <c r="D313" s="307"/>
      <c r="E313" s="306"/>
      <c r="F313" s="306"/>
      <c r="G313" s="245"/>
      <c r="H313" s="308" t="s">
        <v>59</v>
      </c>
      <c r="I313" s="246"/>
      <c r="J313" s="308" t="s">
        <v>16</v>
      </c>
      <c r="K313" s="310"/>
      <c r="L313" s="507" t="s">
        <v>60</v>
      </c>
      <c r="M313" s="508"/>
      <c r="N313" s="508"/>
      <c r="O313" s="308" t="s">
        <v>15</v>
      </c>
      <c r="P313" s="309"/>
      <c r="Q313" s="311" t="s">
        <v>16</v>
      </c>
      <c r="R313" s="312"/>
      <c r="S313" s="509" t="s">
        <v>61</v>
      </c>
      <c r="T313" s="510"/>
      <c r="U313" s="510"/>
      <c r="V313" s="510"/>
      <c r="W313" s="510"/>
      <c r="X313" s="510"/>
      <c r="Y313" s="510"/>
      <c r="Z313" s="510"/>
      <c r="AA313" s="510"/>
      <c r="AB313" s="510"/>
      <c r="AC313" s="510"/>
      <c r="AD313" s="510"/>
      <c r="AE313" s="510"/>
      <c r="AF313" s="510"/>
      <c r="AG313" s="510"/>
      <c r="AH313" s="511"/>
      <c r="AI313" s="134"/>
    </row>
    <row r="314" spans="1:35" ht="13.5" thickBot="1">
      <c r="A314" s="322"/>
      <c r="B314" s="333" t="s">
        <v>80</v>
      </c>
      <c r="C314" s="323"/>
      <c r="D314" s="324"/>
      <c r="E314" s="323"/>
      <c r="F314" s="323"/>
      <c r="G314" s="325"/>
      <c r="H314" s="326"/>
      <c r="I314" s="327"/>
      <c r="J314" s="326"/>
      <c r="K314" s="328"/>
      <c r="L314" s="329"/>
      <c r="M314" s="329"/>
      <c r="N314" s="329"/>
      <c r="O314" s="326"/>
      <c r="P314" s="328"/>
      <c r="Q314" s="326"/>
      <c r="R314" s="330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2"/>
      <c r="AI314" s="134"/>
    </row>
    <row r="315" spans="1:35" ht="15">
      <c r="A315" s="512" t="s">
        <v>62</v>
      </c>
      <c r="B315" s="313"/>
      <c r="C315" s="314" t="s">
        <v>15</v>
      </c>
      <c r="D315" s="161"/>
      <c r="E315" s="315"/>
      <c r="F315" s="316"/>
      <c r="G315" s="316"/>
      <c r="H315" s="316"/>
      <c r="I315" s="317"/>
      <c r="J315" s="318"/>
      <c r="K315" s="316"/>
      <c r="L315" s="316"/>
      <c r="M315" s="316"/>
      <c r="N315" s="317"/>
      <c r="O315" s="318"/>
      <c r="P315" s="316"/>
      <c r="Q315" s="316"/>
      <c r="R315" s="316"/>
      <c r="S315" s="317"/>
      <c r="T315" s="318"/>
      <c r="U315" s="319"/>
      <c r="V315" s="316"/>
      <c r="W315" s="316"/>
      <c r="X315" s="316"/>
      <c r="Y315" s="320"/>
      <c r="Z315" s="318"/>
      <c r="AA315" s="316"/>
      <c r="AB315" s="316"/>
      <c r="AC315" s="316"/>
      <c r="AD315" s="317"/>
      <c r="AE315" s="318"/>
      <c r="AF315" s="316"/>
      <c r="AG315" s="316"/>
      <c r="AH315" s="321"/>
    </row>
    <row r="316" spans="1:35" ht="15.75" thickBot="1">
      <c r="A316" s="513"/>
      <c r="B316" s="258"/>
      <c r="C316" s="259" t="s">
        <v>16</v>
      </c>
      <c r="D316" s="260"/>
      <c r="E316" s="261"/>
      <c r="F316" s="262"/>
      <c r="G316" s="262"/>
      <c r="H316" s="262"/>
      <c r="I316" s="263"/>
      <c r="J316" s="264"/>
      <c r="K316" s="262"/>
      <c r="L316" s="262"/>
      <c r="M316" s="262"/>
      <c r="N316" s="263"/>
      <c r="O316" s="264"/>
      <c r="P316" s="262"/>
      <c r="Q316" s="262"/>
      <c r="R316" s="262"/>
      <c r="S316" s="263"/>
      <c r="T316" s="264"/>
      <c r="U316" s="265"/>
      <c r="V316" s="262"/>
      <c r="W316" s="262"/>
      <c r="X316" s="262"/>
      <c r="Y316" s="266"/>
      <c r="Z316" s="264"/>
      <c r="AA316" s="262"/>
      <c r="AB316" s="262"/>
      <c r="AC316" s="262"/>
      <c r="AD316" s="263"/>
      <c r="AE316" s="264"/>
      <c r="AF316" s="262"/>
      <c r="AG316" s="262"/>
      <c r="AH316" s="267"/>
    </row>
    <row r="317" spans="1:35" ht="15">
      <c r="A317" s="514" t="s">
        <v>63</v>
      </c>
      <c r="B317" s="247"/>
      <c r="C317" s="248" t="s">
        <v>15</v>
      </c>
      <c r="D317" s="249"/>
      <c r="E317" s="250"/>
      <c r="F317" s="251"/>
      <c r="G317" s="251"/>
      <c r="H317" s="251"/>
      <c r="I317" s="252"/>
      <c r="J317" s="253"/>
      <c r="K317" s="251"/>
      <c r="L317" s="251"/>
      <c r="M317" s="251"/>
      <c r="N317" s="252"/>
      <c r="O317" s="253"/>
      <c r="P317" s="251"/>
      <c r="Q317" s="251"/>
      <c r="R317" s="251"/>
      <c r="S317" s="252"/>
      <c r="T317" s="253"/>
      <c r="U317" s="254"/>
      <c r="V317" s="251"/>
      <c r="W317" s="251"/>
      <c r="X317" s="251"/>
      <c r="Y317" s="255"/>
      <c r="Z317" s="253"/>
      <c r="AA317" s="251"/>
      <c r="AB317" s="251"/>
      <c r="AC317" s="251"/>
      <c r="AD317" s="252"/>
      <c r="AE317" s="253"/>
      <c r="AF317" s="251"/>
      <c r="AG317" s="251"/>
      <c r="AH317" s="256"/>
    </row>
    <row r="318" spans="1:35" ht="15.75" thickBot="1">
      <c r="A318" s="513"/>
      <c r="B318" s="258"/>
      <c r="C318" s="259" t="s">
        <v>16</v>
      </c>
      <c r="D318" s="260"/>
      <c r="E318" s="261"/>
      <c r="F318" s="262"/>
      <c r="G318" s="262"/>
      <c r="H318" s="262"/>
      <c r="I318" s="263"/>
      <c r="J318" s="264"/>
      <c r="K318" s="262"/>
      <c r="L318" s="262"/>
      <c r="M318" s="262"/>
      <c r="N318" s="263"/>
      <c r="O318" s="264"/>
      <c r="P318" s="262"/>
      <c r="Q318" s="262"/>
      <c r="R318" s="262"/>
      <c r="S318" s="263"/>
      <c r="T318" s="264"/>
      <c r="U318" s="265"/>
      <c r="V318" s="262"/>
      <c r="W318" s="262"/>
      <c r="X318" s="262"/>
      <c r="Y318" s="266"/>
      <c r="Z318" s="264"/>
      <c r="AA318" s="262"/>
      <c r="AB318" s="262"/>
      <c r="AC318" s="262"/>
      <c r="AD318" s="263"/>
      <c r="AE318" s="264"/>
      <c r="AF318" s="262"/>
      <c r="AG318" s="262"/>
      <c r="AH318" s="267"/>
    </row>
    <row r="319" spans="1:35" ht="15">
      <c r="A319" s="514" t="s">
        <v>64</v>
      </c>
      <c r="B319" s="247"/>
      <c r="C319" s="248" t="s">
        <v>15</v>
      </c>
      <c r="D319" s="249"/>
      <c r="E319" s="250"/>
      <c r="F319" s="251"/>
      <c r="G319" s="251"/>
      <c r="H319" s="251"/>
      <c r="I319" s="252"/>
      <c r="J319" s="253"/>
      <c r="K319" s="251"/>
      <c r="L319" s="251"/>
      <c r="M319" s="251"/>
      <c r="N319" s="252"/>
      <c r="O319" s="253"/>
      <c r="P319" s="251"/>
      <c r="Q319" s="251"/>
      <c r="R319" s="251"/>
      <c r="S319" s="252"/>
      <c r="T319" s="253"/>
      <c r="U319" s="254"/>
      <c r="V319" s="251"/>
      <c r="W319" s="251"/>
      <c r="X319" s="251"/>
      <c r="Y319" s="255"/>
      <c r="Z319" s="253"/>
      <c r="AA319" s="251"/>
      <c r="AB319" s="251"/>
      <c r="AC319" s="251"/>
      <c r="AD319" s="252"/>
      <c r="AE319" s="253"/>
      <c r="AF319" s="251"/>
      <c r="AG319" s="251"/>
      <c r="AH319" s="256"/>
    </row>
    <row r="320" spans="1:35" ht="15.75" thickBot="1">
      <c r="A320" s="513"/>
      <c r="B320" s="258"/>
      <c r="C320" s="268" t="s">
        <v>16</v>
      </c>
      <c r="D320" s="177"/>
      <c r="E320" s="269"/>
      <c r="F320" s="270"/>
      <c r="G320" s="270"/>
      <c r="H320" s="270"/>
      <c r="I320" s="271"/>
      <c r="J320" s="272"/>
      <c r="K320" s="270"/>
      <c r="L320" s="270"/>
      <c r="M320" s="270"/>
      <c r="N320" s="271"/>
      <c r="O320" s="272"/>
      <c r="P320" s="270"/>
      <c r="Q320" s="270"/>
      <c r="R320" s="270"/>
      <c r="S320" s="271"/>
      <c r="T320" s="272"/>
      <c r="U320" s="273"/>
      <c r="V320" s="270"/>
      <c r="W320" s="270"/>
      <c r="X320" s="270"/>
      <c r="Y320" s="274"/>
      <c r="Z320" s="272"/>
      <c r="AA320" s="270"/>
      <c r="AB320" s="270"/>
      <c r="AC320" s="270"/>
      <c r="AD320" s="271"/>
      <c r="AE320" s="272"/>
      <c r="AF320" s="270"/>
      <c r="AG320" s="270"/>
      <c r="AH320" s="275"/>
    </row>
    <row r="321" spans="1:35">
      <c r="A321" s="276"/>
      <c r="B321" s="515"/>
      <c r="C321" s="277"/>
      <c r="D321" s="249"/>
      <c r="E321" s="249"/>
      <c r="F321" s="249"/>
      <c r="G321" s="249"/>
      <c r="H321" s="278"/>
      <c r="I321" s="517" t="s">
        <v>62</v>
      </c>
      <c r="J321" s="518"/>
      <c r="K321" s="518"/>
      <c r="L321" s="518"/>
      <c r="M321" s="519"/>
      <c r="N321" s="517" t="s">
        <v>63</v>
      </c>
      <c r="O321" s="518"/>
      <c r="P321" s="518"/>
      <c r="Q321" s="518"/>
      <c r="R321" s="519"/>
      <c r="S321" s="517" t="s">
        <v>64</v>
      </c>
      <c r="T321" s="518"/>
      <c r="U321" s="518"/>
      <c r="V321" s="518"/>
      <c r="W321" s="518"/>
      <c r="X321" s="519"/>
      <c r="Y321" s="517" t="s">
        <v>13</v>
      </c>
      <c r="Z321" s="518"/>
      <c r="AA321" s="518"/>
      <c r="AB321" s="518"/>
      <c r="AC321" s="519"/>
      <c r="AD321" s="517" t="s">
        <v>31</v>
      </c>
      <c r="AE321" s="518"/>
      <c r="AF321" s="518"/>
      <c r="AG321" s="518"/>
      <c r="AH321" s="520"/>
    </row>
    <row r="322" spans="1:35" ht="18.75" thickBot="1">
      <c r="A322" s="279"/>
      <c r="B322" s="516"/>
      <c r="C322" s="521" t="s">
        <v>65</v>
      </c>
      <c r="D322" s="522"/>
      <c r="E322" s="522"/>
      <c r="F322" s="522"/>
      <c r="G322" s="522"/>
      <c r="H322" s="523"/>
      <c r="I322" s="524"/>
      <c r="J322" s="525"/>
      <c r="K322" s="280" t="s">
        <v>66</v>
      </c>
      <c r="L322" s="525"/>
      <c r="M322" s="526"/>
      <c r="N322" s="524"/>
      <c r="O322" s="525"/>
      <c r="P322" s="280" t="s">
        <v>66</v>
      </c>
      <c r="Q322" s="525"/>
      <c r="R322" s="526"/>
      <c r="S322" s="524"/>
      <c r="T322" s="525"/>
      <c r="U322" s="281"/>
      <c r="V322" s="280" t="s">
        <v>66</v>
      </c>
      <c r="W322" s="525"/>
      <c r="X322" s="526"/>
      <c r="Y322" s="524"/>
      <c r="Z322" s="525"/>
      <c r="AA322" s="280" t="s">
        <v>66</v>
      </c>
      <c r="AB322" s="525"/>
      <c r="AC322" s="526"/>
      <c r="AD322" s="524"/>
      <c r="AE322" s="525"/>
      <c r="AF322" s="280" t="s">
        <v>66</v>
      </c>
      <c r="AG322" s="525"/>
      <c r="AH322" s="527"/>
    </row>
    <row r="323" spans="1:35">
      <c r="A323" s="279"/>
      <c r="B323" s="516"/>
      <c r="C323" s="528" t="s">
        <v>67</v>
      </c>
      <c r="D323" s="528"/>
      <c r="E323" s="528"/>
      <c r="F323" s="528"/>
      <c r="G323" s="528"/>
      <c r="H323" s="528"/>
      <c r="I323" s="530"/>
      <c r="J323" s="531"/>
      <c r="K323" s="531"/>
      <c r="L323" s="531"/>
      <c r="M323" s="531"/>
      <c r="N323" s="531"/>
      <c r="O323" s="531"/>
      <c r="P323" s="531"/>
      <c r="Q323" s="531"/>
      <c r="R323" s="531"/>
      <c r="S323" s="531"/>
      <c r="T323" s="531"/>
      <c r="U323" s="531"/>
      <c r="V323" s="531"/>
      <c r="W323" s="531"/>
      <c r="X323" s="532"/>
      <c r="Y323" s="517" t="s">
        <v>12</v>
      </c>
      <c r="Z323" s="518"/>
      <c r="AA323" s="518"/>
      <c r="AB323" s="518"/>
      <c r="AC323" s="519"/>
      <c r="AD323" s="517" t="s">
        <v>68</v>
      </c>
      <c r="AE323" s="518"/>
      <c r="AF323" s="518"/>
      <c r="AG323" s="518"/>
      <c r="AH323" s="520"/>
    </row>
    <row r="324" spans="1:35" ht="18.75" thickBot="1">
      <c r="A324" s="282"/>
      <c r="B324" s="516"/>
      <c r="C324" s="529"/>
      <c r="D324" s="529"/>
      <c r="E324" s="529"/>
      <c r="F324" s="529"/>
      <c r="G324" s="529"/>
      <c r="H324" s="529"/>
      <c r="I324" s="533"/>
      <c r="J324" s="534"/>
      <c r="K324" s="534"/>
      <c r="L324" s="534"/>
      <c r="M324" s="534"/>
      <c r="N324" s="534"/>
      <c r="O324" s="534"/>
      <c r="P324" s="534"/>
      <c r="Q324" s="534"/>
      <c r="R324" s="534"/>
      <c r="S324" s="534"/>
      <c r="T324" s="534"/>
      <c r="U324" s="534"/>
      <c r="V324" s="534"/>
      <c r="W324" s="534"/>
      <c r="X324" s="535"/>
      <c r="Y324" s="536"/>
      <c r="Z324" s="537"/>
      <c r="AA324" s="283" t="s">
        <v>66</v>
      </c>
      <c r="AB324" s="537"/>
      <c r="AC324" s="538"/>
      <c r="AD324" s="539"/>
      <c r="AE324" s="537"/>
      <c r="AF324" s="537"/>
      <c r="AG324" s="540" t="s">
        <v>41</v>
      </c>
      <c r="AH324" s="541"/>
    </row>
    <row r="325" spans="1:35" ht="14.25" thickTop="1" thickBot="1">
      <c r="A325" s="542" t="s">
        <v>69</v>
      </c>
      <c r="B325" s="543"/>
      <c r="C325" s="543"/>
      <c r="D325" s="543"/>
      <c r="E325" s="543"/>
      <c r="F325" s="543"/>
      <c r="G325" s="543"/>
      <c r="H325" s="543"/>
      <c r="I325" s="543"/>
      <c r="J325" s="543"/>
      <c r="K325" s="543"/>
      <c r="L325" s="543"/>
      <c r="M325" s="543"/>
      <c r="N325" s="543"/>
      <c r="O325" s="543"/>
      <c r="P325" s="543"/>
      <c r="Q325" s="543"/>
      <c r="R325" s="543"/>
      <c r="S325" s="543"/>
      <c r="T325" s="543"/>
      <c r="U325" s="543"/>
      <c r="V325" s="543"/>
      <c r="W325" s="543"/>
      <c r="X325" s="543"/>
      <c r="Y325" s="543"/>
      <c r="Z325" s="543"/>
      <c r="AA325" s="543"/>
      <c r="AB325" s="543"/>
      <c r="AC325" s="543"/>
      <c r="AD325" s="543"/>
      <c r="AE325" s="543"/>
      <c r="AF325" s="543"/>
      <c r="AG325" s="543"/>
      <c r="AH325" s="544"/>
    </row>
    <row r="326" spans="1:35" ht="24" thickBot="1">
      <c r="A326" s="284" t="s">
        <v>70</v>
      </c>
      <c r="B326" s="285"/>
      <c r="C326" s="285"/>
      <c r="D326" s="286"/>
      <c r="E326" s="285"/>
      <c r="F326" s="285"/>
      <c r="G326" s="287"/>
      <c r="H326" s="285"/>
      <c r="I326" s="285"/>
      <c r="J326" s="285"/>
      <c r="K326" s="285"/>
      <c r="L326" s="285"/>
      <c r="M326" s="285"/>
      <c r="N326" s="285"/>
      <c r="O326" s="285"/>
      <c r="P326" s="285"/>
      <c r="Q326" s="288"/>
      <c r="R326" s="289" t="s">
        <v>71</v>
      </c>
      <c r="S326" s="285"/>
      <c r="T326" s="285"/>
      <c r="U326" s="286"/>
      <c r="V326" s="285"/>
      <c r="W326" s="290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2"/>
    </row>
    <row r="327" spans="1:35" ht="22.5" thickBot="1">
      <c r="A327" s="284" t="s">
        <v>42</v>
      </c>
      <c r="B327" s="285"/>
      <c r="C327" s="285"/>
      <c r="D327" s="286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8"/>
      <c r="R327" s="293" t="s">
        <v>72</v>
      </c>
      <c r="S327" s="285"/>
      <c r="T327" s="285"/>
      <c r="U327" s="286"/>
      <c r="V327" s="285"/>
      <c r="W327" s="294"/>
      <c r="X327" s="285"/>
      <c r="Y327" s="285"/>
      <c r="Z327" s="285"/>
      <c r="AA327" s="285"/>
      <c r="AB327" s="285"/>
      <c r="AC327" s="285"/>
      <c r="AD327" s="285"/>
      <c r="AE327" s="285"/>
      <c r="AF327" s="285"/>
      <c r="AG327" s="285"/>
      <c r="AH327" s="295"/>
    </row>
    <row r="328" spans="1:35" ht="13.5" thickBot="1">
      <c r="A328" s="296" t="s">
        <v>73</v>
      </c>
      <c r="B328" s="297"/>
      <c r="C328" s="297"/>
      <c r="D328" s="298"/>
      <c r="E328" s="297"/>
      <c r="F328" s="297"/>
      <c r="G328" s="297"/>
      <c r="H328" s="297"/>
      <c r="I328" s="297"/>
      <c r="J328" s="299" t="s">
        <v>74</v>
      </c>
      <c r="K328" s="300"/>
      <c r="L328" s="300"/>
      <c r="M328" s="300"/>
      <c r="N328" s="301"/>
      <c r="O328" s="297"/>
      <c r="P328" s="299" t="s">
        <v>75</v>
      </c>
      <c r="Q328" s="300"/>
      <c r="R328" s="300"/>
      <c r="S328" s="300"/>
      <c r="T328" s="301"/>
      <c r="U328" s="298"/>
      <c r="V328" s="297"/>
      <c r="W328" s="299" t="s">
        <v>76</v>
      </c>
      <c r="X328" s="300"/>
      <c r="Y328" s="300"/>
      <c r="Z328" s="300"/>
      <c r="AA328" s="300"/>
      <c r="AB328" s="301"/>
      <c r="AC328" s="297"/>
      <c r="AD328" s="299" t="s">
        <v>77</v>
      </c>
      <c r="AE328" s="300"/>
      <c r="AF328" s="300"/>
      <c r="AG328" s="301"/>
      <c r="AH328" s="302"/>
    </row>
    <row r="329" spans="1:35" ht="14.25" thickTop="1" thickBot="1"/>
    <row r="330" spans="1:35" ht="21" thickTop="1">
      <c r="A330" s="468" t="s">
        <v>34</v>
      </c>
      <c r="B330" s="469"/>
      <c r="C330" s="469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9"/>
      <c r="U330" s="469"/>
      <c r="V330" s="469"/>
      <c r="W330" s="469"/>
      <c r="X330" s="469"/>
      <c r="Y330" s="469"/>
      <c r="Z330" s="469"/>
      <c r="AA330" s="469"/>
      <c r="AB330" s="469"/>
      <c r="AC330" s="470"/>
      <c r="AD330" s="132"/>
      <c r="AE330" s="132"/>
      <c r="AF330" s="132"/>
      <c r="AG330" s="132"/>
      <c r="AH330" s="133"/>
      <c r="AI330" s="134"/>
    </row>
    <row r="331" spans="1:35" ht="16.5" thickBot="1">
      <c r="A331" s="471" t="s">
        <v>81</v>
      </c>
      <c r="B331" s="472"/>
      <c r="C331" s="472"/>
      <c r="D331" s="472"/>
      <c r="E331" s="472"/>
      <c r="F331" s="472"/>
      <c r="G331" s="472"/>
      <c r="H331" s="472"/>
      <c r="I331" s="472"/>
      <c r="J331" s="472"/>
      <c r="K331" s="472"/>
      <c r="L331" s="472"/>
      <c r="M331" s="472"/>
      <c r="N331" s="472"/>
      <c r="O331" s="472"/>
      <c r="P331" s="472"/>
      <c r="Q331" s="472"/>
      <c r="R331" s="472"/>
      <c r="S331" s="472"/>
      <c r="T331" s="472"/>
      <c r="U331" s="472"/>
      <c r="V331" s="472"/>
      <c r="W331" s="472"/>
      <c r="X331" s="472"/>
      <c r="Y331" s="472"/>
      <c r="Z331" s="472"/>
      <c r="AA331" s="472"/>
      <c r="AB331" s="472"/>
      <c r="AC331" s="473"/>
      <c r="AD331" s="135"/>
      <c r="AE331" s="135"/>
      <c r="AF331" s="135"/>
      <c r="AG331" s="135"/>
      <c r="AH331" s="136"/>
      <c r="AI331" s="134"/>
    </row>
    <row r="332" spans="1:35" ht="19.5" thickTop="1" thickBot="1">
      <c r="A332" s="137" t="s">
        <v>35</v>
      </c>
      <c r="B332" s="138"/>
      <c r="C332" s="138"/>
      <c r="D332" s="138"/>
      <c r="E332" s="138"/>
      <c r="F332" s="139"/>
      <c r="G332" s="474" t="str">
        <f>Spielplan!$F$1</f>
        <v>Staffel eintragen</v>
      </c>
      <c r="H332" s="475"/>
      <c r="I332" s="475"/>
      <c r="J332" s="475"/>
      <c r="K332" s="475"/>
      <c r="L332" s="475"/>
      <c r="M332" s="475"/>
      <c r="N332" s="475"/>
      <c r="O332" s="475"/>
      <c r="P332" s="475"/>
      <c r="Q332" s="475"/>
      <c r="R332" s="475"/>
      <c r="S332" s="475"/>
      <c r="T332" s="475"/>
      <c r="U332" s="475"/>
      <c r="V332" s="475"/>
      <c r="W332" s="475"/>
      <c r="X332" s="475"/>
      <c r="Y332" s="475"/>
      <c r="Z332" s="475"/>
      <c r="AA332" s="475"/>
      <c r="AB332" s="475"/>
      <c r="AC332" s="476"/>
      <c r="AD332" s="140"/>
      <c r="AE332" s="140"/>
      <c r="AF332" s="140"/>
      <c r="AG332" s="140"/>
      <c r="AH332" s="141"/>
      <c r="AI332" s="142"/>
    </row>
    <row r="333" spans="1:35" ht="19.5" thickTop="1" thickBot="1">
      <c r="A333" s="143" t="s">
        <v>78</v>
      </c>
      <c r="B333" s="144"/>
      <c r="C333" s="144"/>
      <c r="D333" s="144"/>
      <c r="E333" s="144"/>
      <c r="F333" s="145"/>
      <c r="G333" s="456" t="s">
        <v>79</v>
      </c>
      <c r="H333" s="457"/>
      <c r="I333" s="457"/>
      <c r="J333" s="457"/>
      <c r="K333" s="457"/>
      <c r="L333" s="457"/>
      <c r="M333" s="458"/>
      <c r="N333" s="458"/>
      <c r="O333" s="458"/>
      <c r="P333" s="458"/>
      <c r="Q333" s="458"/>
      <c r="R333" s="458"/>
      <c r="S333" s="458"/>
      <c r="T333" s="458"/>
      <c r="U333" s="458"/>
      <c r="V333" s="458"/>
      <c r="W333" s="458"/>
      <c r="X333" s="458"/>
      <c r="Y333" s="458"/>
      <c r="Z333" s="458"/>
      <c r="AA333" s="458"/>
      <c r="AB333" s="458"/>
      <c r="AC333" s="459"/>
      <c r="AD333" s="140"/>
      <c r="AE333" s="140"/>
      <c r="AF333" s="140"/>
      <c r="AG333" s="140"/>
      <c r="AH333" s="141"/>
      <c r="AI333" s="142"/>
    </row>
    <row r="334" spans="1:35" ht="17.25" thickTop="1" thickBot="1">
      <c r="A334" s="146" t="s">
        <v>36</v>
      </c>
      <c r="B334" s="147"/>
      <c r="C334" s="147"/>
      <c r="D334" s="148"/>
      <c r="E334" s="149"/>
      <c r="F334" s="460" t="str">
        <f>Spielplan!$F$2</f>
        <v>Saison eintragen</v>
      </c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150" t="s">
        <v>37</v>
      </c>
      <c r="S334" s="150"/>
      <c r="T334" s="150"/>
      <c r="U334" s="151"/>
      <c r="V334" s="150"/>
      <c r="W334" s="462" t="str">
        <f>Spielplan!J17</f>
        <v>Spielort</v>
      </c>
      <c r="X334" s="463"/>
      <c r="Y334" s="463"/>
      <c r="Z334" s="463"/>
      <c r="AA334" s="463"/>
      <c r="AB334" s="463"/>
      <c r="AC334" s="464"/>
      <c r="AD334" s="152"/>
      <c r="AE334" s="152"/>
      <c r="AF334" s="152"/>
      <c r="AG334" s="152"/>
      <c r="AH334" s="153"/>
      <c r="AI334" s="134"/>
    </row>
    <row r="335" spans="1:35" ht="16.5" thickTop="1">
      <c r="A335" s="154" t="s">
        <v>8</v>
      </c>
      <c r="B335" s="155"/>
      <c r="C335" s="155"/>
      <c r="D335" s="156"/>
      <c r="E335" s="157"/>
      <c r="F335" s="465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158" t="s">
        <v>38</v>
      </c>
      <c r="S335" s="158"/>
      <c r="T335" s="158"/>
      <c r="U335" s="159"/>
      <c r="V335" s="158"/>
      <c r="W335" s="466" t="str">
        <f>Spielplan!I17</f>
        <v>Datum</v>
      </c>
      <c r="X335" s="467"/>
      <c r="Y335" s="467"/>
      <c r="Z335" s="467"/>
      <c r="AA335" s="467"/>
      <c r="AB335" s="160"/>
      <c r="AC335" s="160"/>
      <c r="AD335" s="161"/>
      <c r="AE335" s="161"/>
      <c r="AF335" s="162"/>
      <c r="AG335" s="162"/>
      <c r="AH335" s="163"/>
      <c r="AI335" s="134"/>
    </row>
    <row r="336" spans="1:35" ht="15.75">
      <c r="A336" s="154" t="s">
        <v>39</v>
      </c>
      <c r="B336" s="155"/>
      <c r="C336" s="155"/>
      <c r="D336" s="156"/>
      <c r="E336" s="157"/>
      <c r="F336" s="465" t="str">
        <f>Spielplan!J27</f>
        <v>Mannschaft 5</v>
      </c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164" t="s">
        <v>40</v>
      </c>
      <c r="S336" s="164"/>
      <c r="T336" s="164"/>
      <c r="U336" s="165"/>
      <c r="V336" s="166"/>
      <c r="W336" s="477"/>
      <c r="X336" s="478"/>
      <c r="Y336" s="478"/>
      <c r="Z336" s="478"/>
      <c r="AA336" s="167" t="s">
        <v>41</v>
      </c>
      <c r="AB336" s="168"/>
      <c r="AC336" s="169"/>
      <c r="AD336" s="479"/>
      <c r="AE336" s="479"/>
      <c r="AF336" s="479"/>
      <c r="AG336" s="479"/>
      <c r="AH336" s="480"/>
      <c r="AI336" s="134"/>
    </row>
    <row r="337" spans="1:35" ht="15.75">
      <c r="A337" s="154" t="s">
        <v>42</v>
      </c>
      <c r="B337" s="155"/>
      <c r="C337" s="155"/>
      <c r="D337" s="156"/>
      <c r="E337" s="157"/>
      <c r="F337" s="465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164" t="s">
        <v>43</v>
      </c>
      <c r="S337" s="164"/>
      <c r="T337" s="164"/>
      <c r="U337" s="165"/>
      <c r="V337" s="166"/>
      <c r="W337" s="481">
        <f>Spielplan!D27</f>
        <v>5</v>
      </c>
      <c r="X337" s="482"/>
      <c r="Y337" s="170"/>
      <c r="Z337" s="170"/>
      <c r="AA337" s="170"/>
      <c r="AB337" s="171" t="s">
        <v>44</v>
      </c>
      <c r="AC337" s="168"/>
      <c r="AD337" s="483">
        <f>Spielplan!E27</f>
        <v>1</v>
      </c>
      <c r="AE337" s="482"/>
      <c r="AF337" s="170"/>
      <c r="AG337" s="170"/>
      <c r="AH337" s="172"/>
      <c r="AI337" s="134"/>
    </row>
    <row r="338" spans="1:35" ht="16.5" thickBot="1">
      <c r="A338" s="173" t="s">
        <v>45</v>
      </c>
      <c r="B338" s="174"/>
      <c r="C338" s="174"/>
      <c r="D338" s="175"/>
      <c r="E338" s="176"/>
      <c r="F338" s="484"/>
      <c r="G338" s="485"/>
      <c r="H338" s="485"/>
      <c r="I338" s="485"/>
      <c r="J338" s="485"/>
      <c r="K338" s="485"/>
      <c r="L338" s="485"/>
      <c r="M338" s="485"/>
      <c r="N338" s="485"/>
      <c r="O338" s="485"/>
      <c r="P338" s="485"/>
      <c r="Q338" s="486"/>
      <c r="R338" s="158" t="s">
        <v>46</v>
      </c>
      <c r="S338" s="177"/>
      <c r="T338" s="177"/>
      <c r="U338" s="178"/>
      <c r="V338" s="179"/>
      <c r="W338" s="487">
        <f>Spielplan!F27</f>
        <v>19</v>
      </c>
      <c r="X338" s="488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1"/>
      <c r="AI338" s="134"/>
    </row>
    <row r="339" spans="1:35" ht="16.5" thickTop="1" thickBot="1">
      <c r="A339" s="489" t="s">
        <v>47</v>
      </c>
      <c r="B339" s="490"/>
      <c r="C339" s="490"/>
      <c r="D339" s="490"/>
      <c r="E339" s="490"/>
      <c r="F339" s="490"/>
      <c r="G339" s="490"/>
      <c r="H339" s="490"/>
      <c r="I339" s="490"/>
      <c r="J339" s="490"/>
      <c r="K339" s="490"/>
      <c r="L339" s="490"/>
      <c r="M339" s="490"/>
      <c r="N339" s="490"/>
      <c r="O339" s="182" t="s">
        <v>48</v>
      </c>
      <c r="P339" s="183" t="s">
        <v>49</v>
      </c>
      <c r="Q339" s="184" t="s">
        <v>50</v>
      </c>
      <c r="R339" s="489" t="s">
        <v>51</v>
      </c>
      <c r="S339" s="490"/>
      <c r="T339" s="490"/>
      <c r="U339" s="490"/>
      <c r="V339" s="490"/>
      <c r="W339" s="490"/>
      <c r="X339" s="490"/>
      <c r="Y339" s="490"/>
      <c r="Z339" s="490"/>
      <c r="AA339" s="490"/>
      <c r="AB339" s="490"/>
      <c r="AC339" s="490"/>
      <c r="AD339" s="490"/>
      <c r="AE339" s="491"/>
      <c r="AF339" s="182" t="s">
        <v>48</v>
      </c>
      <c r="AG339" s="183" t="s">
        <v>49</v>
      </c>
      <c r="AH339" s="184" t="s">
        <v>50</v>
      </c>
      <c r="AI339" s="134"/>
    </row>
    <row r="340" spans="1:35" ht="21" thickBot="1">
      <c r="A340" s="492" t="str">
        <f>Spielplan!G27</f>
        <v>Mannschaft 3</v>
      </c>
      <c r="B340" s="493"/>
      <c r="C340" s="493"/>
      <c r="D340" s="493"/>
      <c r="E340" s="493"/>
      <c r="F340" s="493"/>
      <c r="G340" s="493"/>
      <c r="H340" s="493"/>
      <c r="I340" s="493"/>
      <c r="J340" s="493"/>
      <c r="K340" s="493"/>
      <c r="L340" s="493"/>
      <c r="M340" s="493"/>
      <c r="N340" s="493"/>
      <c r="O340" s="185"/>
      <c r="P340" s="186"/>
      <c r="Q340" s="187"/>
      <c r="R340" s="492" t="str">
        <f>Spielplan!I27</f>
        <v>Mannschaft 7</v>
      </c>
      <c r="S340" s="493"/>
      <c r="T340" s="493"/>
      <c r="U340" s="493"/>
      <c r="V340" s="493"/>
      <c r="W340" s="493"/>
      <c r="X340" s="493"/>
      <c r="Y340" s="493"/>
      <c r="Z340" s="493"/>
      <c r="AA340" s="493"/>
      <c r="AB340" s="493"/>
      <c r="AC340" s="493"/>
      <c r="AD340" s="493"/>
      <c r="AE340" s="494"/>
      <c r="AF340" s="185"/>
      <c r="AG340" s="186"/>
      <c r="AH340" s="187"/>
      <c r="AI340" s="134"/>
    </row>
    <row r="341" spans="1:35" ht="26.25" thickTop="1" thickBot="1">
      <c r="A341" s="188" t="s">
        <v>52</v>
      </c>
      <c r="B341" s="189" t="s">
        <v>53</v>
      </c>
      <c r="C341" s="190" t="s">
        <v>54</v>
      </c>
      <c r="D341" s="191"/>
      <c r="E341" s="192" t="s">
        <v>55</v>
      </c>
      <c r="F341" s="193"/>
      <c r="G341" s="193"/>
      <c r="H341" s="193"/>
      <c r="I341" s="193"/>
      <c r="J341" s="193"/>
      <c r="K341" s="193"/>
      <c r="L341" s="193"/>
      <c r="M341" s="193"/>
      <c r="N341" s="193"/>
      <c r="O341" s="194"/>
      <c r="P341" s="195"/>
      <c r="Q341" s="196"/>
      <c r="R341" s="188" t="s">
        <v>52</v>
      </c>
      <c r="S341" s="189" t="s">
        <v>53</v>
      </c>
      <c r="T341" s="190" t="s">
        <v>54</v>
      </c>
      <c r="U341" s="191"/>
      <c r="V341" s="192" t="s">
        <v>55</v>
      </c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4"/>
      <c r="AG341" s="195"/>
      <c r="AH341" s="196"/>
      <c r="AI341" s="134"/>
    </row>
    <row r="342" spans="1:35" ht="16.5" thickTop="1">
      <c r="A342" s="207"/>
      <c r="B342" s="208"/>
      <c r="C342" s="209"/>
      <c r="D342" s="210"/>
      <c r="E342" s="495"/>
      <c r="F342" s="496"/>
      <c r="G342" s="496"/>
      <c r="H342" s="496"/>
      <c r="I342" s="496"/>
      <c r="J342" s="496"/>
      <c r="K342" s="496"/>
      <c r="L342" s="496"/>
      <c r="M342" s="496"/>
      <c r="N342" s="497"/>
      <c r="O342" s="211"/>
      <c r="P342" s="212"/>
      <c r="Q342" s="213"/>
      <c r="R342" s="207"/>
      <c r="S342" s="214"/>
      <c r="T342" s="209"/>
      <c r="U342" s="210"/>
      <c r="V342" s="495"/>
      <c r="W342" s="496"/>
      <c r="X342" s="496"/>
      <c r="Y342" s="496"/>
      <c r="Z342" s="496"/>
      <c r="AA342" s="496"/>
      <c r="AB342" s="496"/>
      <c r="AC342" s="496"/>
      <c r="AD342" s="496"/>
      <c r="AE342" s="497"/>
      <c r="AF342" s="211"/>
      <c r="AG342" s="212"/>
      <c r="AH342" s="213"/>
      <c r="AI342" s="134"/>
    </row>
    <row r="343" spans="1:35" ht="15.75">
      <c r="A343" s="215"/>
      <c r="B343" s="208"/>
      <c r="C343" s="216"/>
      <c r="D343" s="165"/>
      <c r="E343" s="498"/>
      <c r="F343" s="499"/>
      <c r="G343" s="499"/>
      <c r="H343" s="499"/>
      <c r="I343" s="499"/>
      <c r="J343" s="499"/>
      <c r="K343" s="499"/>
      <c r="L343" s="499"/>
      <c r="M343" s="499"/>
      <c r="N343" s="500"/>
      <c r="O343" s="217"/>
      <c r="P343" s="218"/>
      <c r="Q343" s="219"/>
      <c r="R343" s="215"/>
      <c r="S343" s="208"/>
      <c r="T343" s="216"/>
      <c r="U343" s="165"/>
      <c r="V343" s="498"/>
      <c r="W343" s="499"/>
      <c r="X343" s="499"/>
      <c r="Y343" s="499"/>
      <c r="Z343" s="499"/>
      <c r="AA343" s="499"/>
      <c r="AB343" s="499"/>
      <c r="AC343" s="499"/>
      <c r="AD343" s="499"/>
      <c r="AE343" s="500"/>
      <c r="AF343" s="217"/>
      <c r="AG343" s="218"/>
      <c r="AH343" s="219"/>
      <c r="AI343" s="134"/>
    </row>
    <row r="344" spans="1:35" ht="18">
      <c r="A344" s="215"/>
      <c r="B344" s="208"/>
      <c r="C344" s="220"/>
      <c r="D344" s="165"/>
      <c r="E344" s="498"/>
      <c r="F344" s="499"/>
      <c r="G344" s="499"/>
      <c r="H344" s="499"/>
      <c r="I344" s="499"/>
      <c r="J344" s="499"/>
      <c r="K344" s="499"/>
      <c r="L344" s="499"/>
      <c r="M344" s="499"/>
      <c r="N344" s="500"/>
      <c r="O344" s="217"/>
      <c r="P344" s="221"/>
      <c r="Q344" s="219"/>
      <c r="R344" s="215"/>
      <c r="S344" s="208"/>
      <c r="T344" s="220"/>
      <c r="U344" s="165"/>
      <c r="V344" s="498"/>
      <c r="W344" s="499"/>
      <c r="X344" s="499"/>
      <c r="Y344" s="499"/>
      <c r="Z344" s="499"/>
      <c r="AA344" s="499"/>
      <c r="AB344" s="499"/>
      <c r="AC344" s="499"/>
      <c r="AD344" s="499"/>
      <c r="AE344" s="500"/>
      <c r="AF344" s="217"/>
      <c r="AG344" s="221"/>
      <c r="AH344" s="219"/>
      <c r="AI344" s="134"/>
    </row>
    <row r="345" spans="1:35" ht="18">
      <c r="A345" s="215"/>
      <c r="B345" s="208"/>
      <c r="C345" s="222"/>
      <c r="D345" s="165"/>
      <c r="E345" s="498"/>
      <c r="F345" s="499"/>
      <c r="G345" s="499"/>
      <c r="H345" s="499"/>
      <c r="I345" s="499"/>
      <c r="J345" s="499"/>
      <c r="K345" s="499"/>
      <c r="L345" s="499"/>
      <c r="M345" s="499"/>
      <c r="N345" s="500"/>
      <c r="O345" s="217"/>
      <c r="P345" s="221"/>
      <c r="Q345" s="219"/>
      <c r="R345" s="215"/>
      <c r="S345" s="208"/>
      <c r="T345" s="222"/>
      <c r="U345" s="165"/>
      <c r="V345" s="498"/>
      <c r="W345" s="499"/>
      <c r="X345" s="499"/>
      <c r="Y345" s="499"/>
      <c r="Z345" s="499"/>
      <c r="AA345" s="499"/>
      <c r="AB345" s="499"/>
      <c r="AC345" s="499"/>
      <c r="AD345" s="499"/>
      <c r="AE345" s="500"/>
      <c r="AF345" s="217"/>
      <c r="AG345" s="221"/>
      <c r="AH345" s="219"/>
      <c r="AI345" s="134"/>
    </row>
    <row r="346" spans="1:35" ht="18">
      <c r="A346" s="215"/>
      <c r="B346" s="208"/>
      <c r="C346" s="223"/>
      <c r="D346" s="165"/>
      <c r="E346" s="498"/>
      <c r="F346" s="499"/>
      <c r="G346" s="499"/>
      <c r="H346" s="499"/>
      <c r="I346" s="499"/>
      <c r="J346" s="499"/>
      <c r="K346" s="499"/>
      <c r="L346" s="499"/>
      <c r="M346" s="499"/>
      <c r="N346" s="500"/>
      <c r="O346" s="217"/>
      <c r="P346" s="224"/>
      <c r="Q346" s="219"/>
      <c r="R346" s="215"/>
      <c r="S346" s="208"/>
      <c r="T346" s="223"/>
      <c r="U346" s="165"/>
      <c r="V346" s="498"/>
      <c r="W346" s="499"/>
      <c r="X346" s="499"/>
      <c r="Y346" s="499"/>
      <c r="Z346" s="499"/>
      <c r="AA346" s="499"/>
      <c r="AB346" s="499"/>
      <c r="AC346" s="499"/>
      <c r="AD346" s="499"/>
      <c r="AE346" s="500"/>
      <c r="AF346" s="217"/>
      <c r="AG346" s="224"/>
      <c r="AH346" s="219"/>
      <c r="AI346" s="134"/>
    </row>
    <row r="347" spans="1:35" ht="18">
      <c r="A347" s="215"/>
      <c r="B347" s="208"/>
      <c r="C347" s="222"/>
      <c r="D347" s="165"/>
      <c r="E347" s="498"/>
      <c r="F347" s="499"/>
      <c r="G347" s="499"/>
      <c r="H347" s="499"/>
      <c r="I347" s="499"/>
      <c r="J347" s="499"/>
      <c r="K347" s="499"/>
      <c r="L347" s="499"/>
      <c r="M347" s="499"/>
      <c r="N347" s="500"/>
      <c r="O347" s="217"/>
      <c r="P347" s="221"/>
      <c r="Q347" s="219"/>
      <c r="R347" s="215"/>
      <c r="S347" s="208"/>
      <c r="T347" s="222"/>
      <c r="U347" s="165"/>
      <c r="V347" s="498"/>
      <c r="W347" s="499"/>
      <c r="X347" s="499"/>
      <c r="Y347" s="499"/>
      <c r="Z347" s="499"/>
      <c r="AA347" s="499"/>
      <c r="AB347" s="499"/>
      <c r="AC347" s="499"/>
      <c r="AD347" s="499"/>
      <c r="AE347" s="500"/>
      <c r="AF347" s="217"/>
      <c r="AG347" s="221"/>
      <c r="AH347" s="219"/>
      <c r="AI347" s="134"/>
    </row>
    <row r="348" spans="1:35" ht="18">
      <c r="A348" s="215"/>
      <c r="B348" s="208"/>
      <c r="C348" s="222"/>
      <c r="D348" s="165"/>
      <c r="E348" s="498"/>
      <c r="F348" s="499"/>
      <c r="G348" s="499"/>
      <c r="H348" s="499"/>
      <c r="I348" s="499"/>
      <c r="J348" s="499"/>
      <c r="K348" s="499"/>
      <c r="L348" s="499"/>
      <c r="M348" s="499"/>
      <c r="N348" s="500"/>
      <c r="O348" s="217"/>
      <c r="P348" s="221"/>
      <c r="Q348" s="219"/>
      <c r="R348" s="215"/>
      <c r="S348" s="208"/>
      <c r="T348" s="222"/>
      <c r="U348" s="165"/>
      <c r="V348" s="498"/>
      <c r="W348" s="499"/>
      <c r="X348" s="499"/>
      <c r="Y348" s="499"/>
      <c r="Z348" s="499"/>
      <c r="AA348" s="499"/>
      <c r="AB348" s="499"/>
      <c r="AC348" s="499"/>
      <c r="AD348" s="499"/>
      <c r="AE348" s="500"/>
      <c r="AF348" s="217"/>
      <c r="AG348" s="221"/>
      <c r="AH348" s="219"/>
      <c r="AI348" s="134"/>
    </row>
    <row r="349" spans="1:35" ht="18">
      <c r="A349" s="215"/>
      <c r="B349" s="208"/>
      <c r="C349" s="222"/>
      <c r="D349" s="165"/>
      <c r="E349" s="498"/>
      <c r="F349" s="499"/>
      <c r="G349" s="499"/>
      <c r="H349" s="499"/>
      <c r="I349" s="499"/>
      <c r="J349" s="499"/>
      <c r="K349" s="499"/>
      <c r="L349" s="499"/>
      <c r="M349" s="499"/>
      <c r="N349" s="500"/>
      <c r="O349" s="217"/>
      <c r="P349" s="221"/>
      <c r="Q349" s="219"/>
      <c r="R349" s="215"/>
      <c r="S349" s="208"/>
      <c r="T349" s="222"/>
      <c r="U349" s="165"/>
      <c r="V349" s="498"/>
      <c r="W349" s="499"/>
      <c r="X349" s="499"/>
      <c r="Y349" s="499"/>
      <c r="Z349" s="499"/>
      <c r="AA349" s="499"/>
      <c r="AB349" s="499"/>
      <c r="AC349" s="499"/>
      <c r="AD349" s="499"/>
      <c r="AE349" s="500"/>
      <c r="AF349" s="217"/>
      <c r="AG349" s="221"/>
      <c r="AH349" s="219"/>
      <c r="AI349" s="134"/>
    </row>
    <row r="350" spans="1:35" ht="18">
      <c r="A350" s="215"/>
      <c r="B350" s="208"/>
      <c r="C350" s="222"/>
      <c r="D350" s="165"/>
      <c r="E350" s="498"/>
      <c r="F350" s="499"/>
      <c r="G350" s="499"/>
      <c r="H350" s="499"/>
      <c r="I350" s="499"/>
      <c r="J350" s="499"/>
      <c r="K350" s="499"/>
      <c r="L350" s="499"/>
      <c r="M350" s="499"/>
      <c r="N350" s="500"/>
      <c r="O350" s="217"/>
      <c r="P350" s="225"/>
      <c r="Q350" s="226"/>
      <c r="R350" s="215"/>
      <c r="S350" s="208"/>
      <c r="T350" s="222"/>
      <c r="U350" s="165"/>
      <c r="V350" s="498"/>
      <c r="W350" s="499"/>
      <c r="X350" s="499"/>
      <c r="Y350" s="499"/>
      <c r="Z350" s="499"/>
      <c r="AA350" s="499"/>
      <c r="AB350" s="499"/>
      <c r="AC350" s="499"/>
      <c r="AD350" s="499"/>
      <c r="AE350" s="500"/>
      <c r="AF350" s="217"/>
      <c r="AG350" s="225"/>
      <c r="AH350" s="226"/>
      <c r="AI350" s="134"/>
    </row>
    <row r="351" spans="1:35" ht="16.5" thickBot="1">
      <c r="A351" s="227"/>
      <c r="B351" s="228"/>
      <c r="C351" s="229"/>
      <c r="D351" s="178"/>
      <c r="E351" s="501"/>
      <c r="F351" s="502"/>
      <c r="G351" s="502"/>
      <c r="H351" s="502"/>
      <c r="I351" s="502"/>
      <c r="J351" s="502"/>
      <c r="K351" s="502"/>
      <c r="L351" s="502"/>
      <c r="M351" s="502"/>
      <c r="N351" s="503"/>
      <c r="O351" s="230"/>
      <c r="P351" s="231"/>
      <c r="Q351" s="232"/>
      <c r="R351" s="227"/>
      <c r="S351" s="228"/>
      <c r="T351" s="229"/>
      <c r="U351" s="178"/>
      <c r="V351" s="501"/>
      <c r="W351" s="502"/>
      <c r="X351" s="502"/>
      <c r="Y351" s="502"/>
      <c r="Z351" s="502"/>
      <c r="AA351" s="502"/>
      <c r="AB351" s="502"/>
      <c r="AC351" s="502"/>
      <c r="AD351" s="502"/>
      <c r="AE351" s="503"/>
      <c r="AF351" s="230"/>
      <c r="AG351" s="231"/>
      <c r="AH351" s="232"/>
      <c r="AI351" s="134"/>
    </row>
    <row r="352" spans="1:35" ht="13.5" thickTop="1">
      <c r="A352" s="233" t="s">
        <v>56</v>
      </c>
      <c r="B352" s="234"/>
      <c r="C352" s="235"/>
      <c r="D352" s="148">
        <f>D351+1</f>
        <v>1</v>
      </c>
      <c r="E352" s="495"/>
      <c r="F352" s="496"/>
      <c r="G352" s="496"/>
      <c r="H352" s="496"/>
      <c r="I352" s="496"/>
      <c r="J352" s="496"/>
      <c r="K352" s="496"/>
      <c r="L352" s="496"/>
      <c r="M352" s="496"/>
      <c r="N352" s="497"/>
      <c r="O352" s="211"/>
      <c r="P352" s="236"/>
      <c r="Q352" s="237"/>
      <c r="R352" s="233" t="s">
        <v>56</v>
      </c>
      <c r="S352" s="234"/>
      <c r="T352" s="235"/>
      <c r="U352" s="148">
        <f>U351+1</f>
        <v>1</v>
      </c>
      <c r="V352" s="495"/>
      <c r="W352" s="496"/>
      <c r="X352" s="496"/>
      <c r="Y352" s="496"/>
      <c r="Z352" s="496"/>
      <c r="AA352" s="496"/>
      <c r="AB352" s="496"/>
      <c r="AC352" s="496"/>
      <c r="AD352" s="496"/>
      <c r="AE352" s="497"/>
      <c r="AF352" s="211"/>
      <c r="AG352" s="236"/>
      <c r="AH352" s="237"/>
      <c r="AI352" s="134"/>
    </row>
    <row r="353" spans="1:35" ht="13.5" thickBot="1">
      <c r="A353" s="238" t="s">
        <v>57</v>
      </c>
      <c r="B353" s="239"/>
      <c r="C353" s="240"/>
      <c r="D353" s="175">
        <f>D352+1</f>
        <v>2</v>
      </c>
      <c r="E353" s="504"/>
      <c r="F353" s="505"/>
      <c r="G353" s="505"/>
      <c r="H353" s="505"/>
      <c r="I353" s="505"/>
      <c r="J353" s="505"/>
      <c r="K353" s="505"/>
      <c r="L353" s="505"/>
      <c r="M353" s="505"/>
      <c r="N353" s="506"/>
      <c r="O353" s="241"/>
      <c r="P353" s="242"/>
      <c r="Q353" s="243"/>
      <c r="R353" s="238" t="s">
        <v>57</v>
      </c>
      <c r="S353" s="239"/>
      <c r="T353" s="240"/>
      <c r="U353" s="175">
        <f>U352+1</f>
        <v>2</v>
      </c>
      <c r="V353" s="504"/>
      <c r="W353" s="505"/>
      <c r="X353" s="505"/>
      <c r="Y353" s="505"/>
      <c r="Z353" s="505"/>
      <c r="AA353" s="505"/>
      <c r="AB353" s="505"/>
      <c r="AC353" s="505"/>
      <c r="AD353" s="505"/>
      <c r="AE353" s="506"/>
      <c r="AF353" s="241"/>
      <c r="AG353" s="242"/>
      <c r="AH353" s="243"/>
      <c r="AI353" s="134"/>
    </row>
    <row r="354" spans="1:35" ht="21" customHeight="1" thickTop="1" thickBot="1">
      <c r="A354" s="305" t="s">
        <v>58</v>
      </c>
      <c r="B354" s="244"/>
      <c r="C354" s="306"/>
      <c r="D354" s="307"/>
      <c r="E354" s="306"/>
      <c r="F354" s="306"/>
      <c r="G354" s="245"/>
      <c r="H354" s="308" t="s">
        <v>59</v>
      </c>
      <c r="I354" s="246"/>
      <c r="J354" s="308" t="s">
        <v>16</v>
      </c>
      <c r="K354" s="310"/>
      <c r="L354" s="507" t="s">
        <v>60</v>
      </c>
      <c r="M354" s="508"/>
      <c r="N354" s="508"/>
      <c r="O354" s="308" t="s">
        <v>15</v>
      </c>
      <c r="P354" s="309"/>
      <c r="Q354" s="311" t="s">
        <v>16</v>
      </c>
      <c r="R354" s="312"/>
      <c r="S354" s="509" t="s">
        <v>61</v>
      </c>
      <c r="T354" s="510"/>
      <c r="U354" s="510"/>
      <c r="V354" s="510"/>
      <c r="W354" s="510"/>
      <c r="X354" s="510"/>
      <c r="Y354" s="510"/>
      <c r="Z354" s="510"/>
      <c r="AA354" s="510"/>
      <c r="AB354" s="510"/>
      <c r="AC354" s="510"/>
      <c r="AD354" s="510"/>
      <c r="AE354" s="510"/>
      <c r="AF354" s="510"/>
      <c r="AG354" s="510"/>
      <c r="AH354" s="511"/>
      <c r="AI354" s="134"/>
    </row>
    <row r="355" spans="1:35" ht="13.5" thickBot="1">
      <c r="A355" s="322"/>
      <c r="B355" s="333" t="s">
        <v>80</v>
      </c>
      <c r="C355" s="323"/>
      <c r="D355" s="324"/>
      <c r="E355" s="323"/>
      <c r="F355" s="323"/>
      <c r="G355" s="325"/>
      <c r="H355" s="326"/>
      <c r="I355" s="327"/>
      <c r="J355" s="326"/>
      <c r="K355" s="328"/>
      <c r="L355" s="329"/>
      <c r="M355" s="329"/>
      <c r="N355" s="329"/>
      <c r="O355" s="326"/>
      <c r="P355" s="328"/>
      <c r="Q355" s="326"/>
      <c r="R355" s="330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2"/>
      <c r="AI355" s="134"/>
    </row>
    <row r="356" spans="1:35" ht="15">
      <c r="A356" s="512" t="s">
        <v>62</v>
      </c>
      <c r="B356" s="313"/>
      <c r="C356" s="314" t="s">
        <v>15</v>
      </c>
      <c r="D356" s="161"/>
      <c r="E356" s="315"/>
      <c r="F356" s="316"/>
      <c r="G356" s="316"/>
      <c r="H356" s="316"/>
      <c r="I356" s="317"/>
      <c r="J356" s="318"/>
      <c r="K356" s="316"/>
      <c r="L356" s="316"/>
      <c r="M356" s="316"/>
      <c r="N356" s="317"/>
      <c r="O356" s="318"/>
      <c r="P356" s="316"/>
      <c r="Q356" s="316"/>
      <c r="R356" s="316"/>
      <c r="S356" s="317"/>
      <c r="T356" s="318"/>
      <c r="U356" s="319"/>
      <c r="V356" s="316"/>
      <c r="W356" s="316"/>
      <c r="X356" s="316"/>
      <c r="Y356" s="320"/>
      <c r="Z356" s="318"/>
      <c r="AA356" s="316"/>
      <c r="AB356" s="316"/>
      <c r="AC356" s="316"/>
      <c r="AD356" s="317"/>
      <c r="AE356" s="318"/>
      <c r="AF356" s="316"/>
      <c r="AG356" s="316"/>
      <c r="AH356" s="321"/>
    </row>
    <row r="357" spans="1:35" ht="15.75" thickBot="1">
      <c r="A357" s="513"/>
      <c r="B357" s="258"/>
      <c r="C357" s="259" t="s">
        <v>16</v>
      </c>
      <c r="D357" s="260"/>
      <c r="E357" s="261"/>
      <c r="F357" s="262"/>
      <c r="G357" s="262"/>
      <c r="H357" s="262"/>
      <c r="I357" s="263"/>
      <c r="J357" s="264"/>
      <c r="K357" s="262"/>
      <c r="L357" s="262"/>
      <c r="M357" s="262"/>
      <c r="N357" s="263"/>
      <c r="O357" s="264"/>
      <c r="P357" s="262"/>
      <c r="Q357" s="262"/>
      <c r="R357" s="262"/>
      <c r="S357" s="263"/>
      <c r="T357" s="264"/>
      <c r="U357" s="265"/>
      <c r="V357" s="262"/>
      <c r="W357" s="262"/>
      <c r="X357" s="262"/>
      <c r="Y357" s="266"/>
      <c r="Z357" s="264"/>
      <c r="AA357" s="262"/>
      <c r="AB357" s="262"/>
      <c r="AC357" s="262"/>
      <c r="AD357" s="263"/>
      <c r="AE357" s="264"/>
      <c r="AF357" s="262"/>
      <c r="AG357" s="262"/>
      <c r="AH357" s="267"/>
    </row>
    <row r="358" spans="1:35" ht="15">
      <c r="A358" s="514" t="s">
        <v>63</v>
      </c>
      <c r="B358" s="247"/>
      <c r="C358" s="248" t="s">
        <v>15</v>
      </c>
      <c r="D358" s="249"/>
      <c r="E358" s="250"/>
      <c r="F358" s="251"/>
      <c r="G358" s="251"/>
      <c r="H358" s="251"/>
      <c r="I358" s="252"/>
      <c r="J358" s="253"/>
      <c r="K358" s="251"/>
      <c r="L358" s="251"/>
      <c r="M358" s="251"/>
      <c r="N358" s="252"/>
      <c r="O358" s="253"/>
      <c r="P358" s="251"/>
      <c r="Q358" s="251"/>
      <c r="R358" s="251"/>
      <c r="S358" s="252"/>
      <c r="T358" s="253"/>
      <c r="U358" s="254"/>
      <c r="V358" s="251"/>
      <c r="W358" s="251"/>
      <c r="X358" s="251"/>
      <c r="Y358" s="255"/>
      <c r="Z358" s="253"/>
      <c r="AA358" s="251"/>
      <c r="AB358" s="251"/>
      <c r="AC358" s="251"/>
      <c r="AD358" s="252"/>
      <c r="AE358" s="253"/>
      <c r="AF358" s="251"/>
      <c r="AG358" s="251"/>
      <c r="AH358" s="256"/>
    </row>
    <row r="359" spans="1:35" ht="15.75" thickBot="1">
      <c r="A359" s="513"/>
      <c r="B359" s="258"/>
      <c r="C359" s="259" t="s">
        <v>16</v>
      </c>
      <c r="D359" s="260"/>
      <c r="E359" s="261"/>
      <c r="F359" s="262"/>
      <c r="G359" s="262"/>
      <c r="H359" s="262"/>
      <c r="I359" s="263"/>
      <c r="J359" s="264"/>
      <c r="K359" s="262"/>
      <c r="L359" s="262"/>
      <c r="M359" s="262"/>
      <c r="N359" s="263"/>
      <c r="O359" s="264"/>
      <c r="P359" s="262"/>
      <c r="Q359" s="262"/>
      <c r="R359" s="262"/>
      <c r="S359" s="263"/>
      <c r="T359" s="264"/>
      <c r="U359" s="265"/>
      <c r="V359" s="262"/>
      <c r="W359" s="262"/>
      <c r="X359" s="262"/>
      <c r="Y359" s="266"/>
      <c r="Z359" s="264"/>
      <c r="AA359" s="262"/>
      <c r="AB359" s="262"/>
      <c r="AC359" s="262"/>
      <c r="AD359" s="263"/>
      <c r="AE359" s="264"/>
      <c r="AF359" s="262"/>
      <c r="AG359" s="262"/>
      <c r="AH359" s="267"/>
    </row>
    <row r="360" spans="1:35" ht="15">
      <c r="A360" s="514" t="s">
        <v>64</v>
      </c>
      <c r="B360" s="247"/>
      <c r="C360" s="248" t="s">
        <v>15</v>
      </c>
      <c r="D360" s="249"/>
      <c r="E360" s="250"/>
      <c r="F360" s="251"/>
      <c r="G360" s="251"/>
      <c r="H360" s="251"/>
      <c r="I360" s="252"/>
      <c r="J360" s="253"/>
      <c r="K360" s="251"/>
      <c r="L360" s="251"/>
      <c r="M360" s="251"/>
      <c r="N360" s="252"/>
      <c r="O360" s="253"/>
      <c r="P360" s="251"/>
      <c r="Q360" s="251"/>
      <c r="R360" s="251"/>
      <c r="S360" s="252"/>
      <c r="T360" s="253"/>
      <c r="U360" s="254"/>
      <c r="V360" s="251"/>
      <c r="W360" s="251"/>
      <c r="X360" s="251"/>
      <c r="Y360" s="255"/>
      <c r="Z360" s="253"/>
      <c r="AA360" s="251"/>
      <c r="AB360" s="251"/>
      <c r="AC360" s="251"/>
      <c r="AD360" s="252"/>
      <c r="AE360" s="253"/>
      <c r="AF360" s="251"/>
      <c r="AG360" s="251"/>
      <c r="AH360" s="256"/>
    </row>
    <row r="361" spans="1:35" ht="15.75" thickBot="1">
      <c r="A361" s="513"/>
      <c r="B361" s="258"/>
      <c r="C361" s="268" t="s">
        <v>16</v>
      </c>
      <c r="D361" s="177"/>
      <c r="E361" s="269"/>
      <c r="F361" s="270"/>
      <c r="G361" s="270"/>
      <c r="H361" s="270"/>
      <c r="I361" s="271"/>
      <c r="J361" s="272"/>
      <c r="K361" s="270"/>
      <c r="L361" s="270"/>
      <c r="M361" s="270"/>
      <c r="N361" s="271"/>
      <c r="O361" s="272"/>
      <c r="P361" s="270"/>
      <c r="Q361" s="270"/>
      <c r="R361" s="270"/>
      <c r="S361" s="271"/>
      <c r="T361" s="272"/>
      <c r="U361" s="273"/>
      <c r="V361" s="270"/>
      <c r="W361" s="270"/>
      <c r="X361" s="270"/>
      <c r="Y361" s="274"/>
      <c r="Z361" s="272"/>
      <c r="AA361" s="270"/>
      <c r="AB361" s="270"/>
      <c r="AC361" s="270"/>
      <c r="AD361" s="271"/>
      <c r="AE361" s="272"/>
      <c r="AF361" s="270"/>
      <c r="AG361" s="270"/>
      <c r="AH361" s="275"/>
    </row>
    <row r="362" spans="1:35">
      <c r="A362" s="276"/>
      <c r="B362" s="515"/>
      <c r="C362" s="277"/>
      <c r="D362" s="249"/>
      <c r="E362" s="249"/>
      <c r="F362" s="249"/>
      <c r="G362" s="249"/>
      <c r="H362" s="278"/>
      <c r="I362" s="517" t="s">
        <v>62</v>
      </c>
      <c r="J362" s="518"/>
      <c r="K362" s="518"/>
      <c r="L362" s="518"/>
      <c r="M362" s="519"/>
      <c r="N362" s="517" t="s">
        <v>63</v>
      </c>
      <c r="O362" s="518"/>
      <c r="P362" s="518"/>
      <c r="Q362" s="518"/>
      <c r="R362" s="519"/>
      <c r="S362" s="517" t="s">
        <v>64</v>
      </c>
      <c r="T362" s="518"/>
      <c r="U362" s="518"/>
      <c r="V362" s="518"/>
      <c r="W362" s="518"/>
      <c r="X362" s="519"/>
      <c r="Y362" s="517" t="s">
        <v>13</v>
      </c>
      <c r="Z362" s="518"/>
      <c r="AA362" s="518"/>
      <c r="AB362" s="518"/>
      <c r="AC362" s="519"/>
      <c r="AD362" s="517" t="s">
        <v>31</v>
      </c>
      <c r="AE362" s="518"/>
      <c r="AF362" s="518"/>
      <c r="AG362" s="518"/>
      <c r="AH362" s="520"/>
    </row>
    <row r="363" spans="1:35" ht="18.75" thickBot="1">
      <c r="A363" s="279"/>
      <c r="B363" s="516"/>
      <c r="C363" s="521" t="s">
        <v>65</v>
      </c>
      <c r="D363" s="522"/>
      <c r="E363" s="522"/>
      <c r="F363" s="522"/>
      <c r="G363" s="522"/>
      <c r="H363" s="523"/>
      <c r="I363" s="524"/>
      <c r="J363" s="525"/>
      <c r="K363" s="280" t="s">
        <v>66</v>
      </c>
      <c r="L363" s="525"/>
      <c r="M363" s="526"/>
      <c r="N363" s="524"/>
      <c r="O363" s="525"/>
      <c r="P363" s="280" t="s">
        <v>66</v>
      </c>
      <c r="Q363" s="525"/>
      <c r="R363" s="526"/>
      <c r="S363" s="524"/>
      <c r="T363" s="525"/>
      <c r="U363" s="281"/>
      <c r="V363" s="280" t="s">
        <v>66</v>
      </c>
      <c r="W363" s="525"/>
      <c r="X363" s="526"/>
      <c r="Y363" s="524"/>
      <c r="Z363" s="525"/>
      <c r="AA363" s="280" t="s">
        <v>66</v>
      </c>
      <c r="AB363" s="525"/>
      <c r="AC363" s="526"/>
      <c r="AD363" s="524"/>
      <c r="AE363" s="525"/>
      <c r="AF363" s="280" t="s">
        <v>66</v>
      </c>
      <c r="AG363" s="525"/>
      <c r="AH363" s="527"/>
    </row>
    <row r="364" spans="1:35">
      <c r="A364" s="279"/>
      <c r="B364" s="516"/>
      <c r="C364" s="528" t="s">
        <v>67</v>
      </c>
      <c r="D364" s="528"/>
      <c r="E364" s="528"/>
      <c r="F364" s="528"/>
      <c r="G364" s="528"/>
      <c r="H364" s="528"/>
      <c r="I364" s="530"/>
      <c r="J364" s="531"/>
      <c r="K364" s="531"/>
      <c r="L364" s="531"/>
      <c r="M364" s="531"/>
      <c r="N364" s="531"/>
      <c r="O364" s="531"/>
      <c r="P364" s="531"/>
      <c r="Q364" s="531"/>
      <c r="R364" s="531"/>
      <c r="S364" s="531"/>
      <c r="T364" s="531"/>
      <c r="U364" s="531"/>
      <c r="V364" s="531"/>
      <c r="W364" s="531"/>
      <c r="X364" s="532"/>
      <c r="Y364" s="517" t="s">
        <v>12</v>
      </c>
      <c r="Z364" s="518"/>
      <c r="AA364" s="518"/>
      <c r="AB364" s="518"/>
      <c r="AC364" s="519"/>
      <c r="AD364" s="517" t="s">
        <v>68</v>
      </c>
      <c r="AE364" s="518"/>
      <c r="AF364" s="518"/>
      <c r="AG364" s="518"/>
      <c r="AH364" s="520"/>
    </row>
    <row r="365" spans="1:35" ht="18.75" thickBot="1">
      <c r="A365" s="282"/>
      <c r="B365" s="516"/>
      <c r="C365" s="529"/>
      <c r="D365" s="529"/>
      <c r="E365" s="529"/>
      <c r="F365" s="529"/>
      <c r="G365" s="529"/>
      <c r="H365" s="529"/>
      <c r="I365" s="533"/>
      <c r="J365" s="534"/>
      <c r="K365" s="534"/>
      <c r="L365" s="534"/>
      <c r="M365" s="534"/>
      <c r="N365" s="534"/>
      <c r="O365" s="534"/>
      <c r="P365" s="534"/>
      <c r="Q365" s="534"/>
      <c r="R365" s="534"/>
      <c r="S365" s="534"/>
      <c r="T365" s="534"/>
      <c r="U365" s="534"/>
      <c r="V365" s="534"/>
      <c r="W365" s="534"/>
      <c r="X365" s="535"/>
      <c r="Y365" s="536"/>
      <c r="Z365" s="537"/>
      <c r="AA365" s="283" t="s">
        <v>66</v>
      </c>
      <c r="AB365" s="537"/>
      <c r="AC365" s="538"/>
      <c r="AD365" s="539"/>
      <c r="AE365" s="537"/>
      <c r="AF365" s="537"/>
      <c r="AG365" s="540" t="s">
        <v>41</v>
      </c>
      <c r="AH365" s="541"/>
    </row>
    <row r="366" spans="1:35" ht="14.25" thickTop="1" thickBot="1">
      <c r="A366" s="542" t="s">
        <v>69</v>
      </c>
      <c r="B366" s="543"/>
      <c r="C366" s="543"/>
      <c r="D366" s="543"/>
      <c r="E366" s="543"/>
      <c r="F366" s="543"/>
      <c r="G366" s="543"/>
      <c r="H366" s="543"/>
      <c r="I366" s="543"/>
      <c r="J366" s="543"/>
      <c r="K366" s="543"/>
      <c r="L366" s="543"/>
      <c r="M366" s="543"/>
      <c r="N366" s="543"/>
      <c r="O366" s="543"/>
      <c r="P366" s="543"/>
      <c r="Q366" s="543"/>
      <c r="R366" s="543"/>
      <c r="S366" s="543"/>
      <c r="T366" s="543"/>
      <c r="U366" s="543"/>
      <c r="V366" s="543"/>
      <c r="W366" s="543"/>
      <c r="X366" s="543"/>
      <c r="Y366" s="543"/>
      <c r="Z366" s="543"/>
      <c r="AA366" s="543"/>
      <c r="AB366" s="543"/>
      <c r="AC366" s="543"/>
      <c r="AD366" s="543"/>
      <c r="AE366" s="543"/>
      <c r="AF366" s="543"/>
      <c r="AG366" s="543"/>
      <c r="AH366" s="544"/>
    </row>
    <row r="367" spans="1:35" ht="24" thickBot="1">
      <c r="A367" s="284" t="s">
        <v>70</v>
      </c>
      <c r="B367" s="285"/>
      <c r="C367" s="285"/>
      <c r="D367" s="286"/>
      <c r="E367" s="285"/>
      <c r="F367" s="285"/>
      <c r="G367" s="287"/>
      <c r="H367" s="285"/>
      <c r="I367" s="285"/>
      <c r="J367" s="285"/>
      <c r="K367" s="285"/>
      <c r="L367" s="285"/>
      <c r="M367" s="285"/>
      <c r="N367" s="285"/>
      <c r="O367" s="285"/>
      <c r="P367" s="285"/>
      <c r="Q367" s="288"/>
      <c r="R367" s="289" t="s">
        <v>71</v>
      </c>
      <c r="S367" s="285"/>
      <c r="T367" s="285"/>
      <c r="U367" s="286"/>
      <c r="V367" s="285"/>
      <c r="W367" s="290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2"/>
    </row>
    <row r="368" spans="1:35" ht="22.5" thickBot="1">
      <c r="A368" s="284" t="s">
        <v>42</v>
      </c>
      <c r="B368" s="285"/>
      <c r="C368" s="285"/>
      <c r="D368" s="286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8"/>
      <c r="R368" s="293" t="s">
        <v>72</v>
      </c>
      <c r="S368" s="285"/>
      <c r="T368" s="285"/>
      <c r="U368" s="286"/>
      <c r="V368" s="285"/>
      <c r="W368" s="294"/>
      <c r="X368" s="285"/>
      <c r="Y368" s="285"/>
      <c r="Z368" s="285"/>
      <c r="AA368" s="285"/>
      <c r="AB368" s="285"/>
      <c r="AC368" s="285"/>
      <c r="AD368" s="285"/>
      <c r="AE368" s="285"/>
      <c r="AF368" s="285"/>
      <c r="AG368" s="285"/>
      <c r="AH368" s="295"/>
    </row>
    <row r="369" spans="1:35" ht="13.5" thickBot="1">
      <c r="A369" s="296" t="s">
        <v>73</v>
      </c>
      <c r="B369" s="297"/>
      <c r="C369" s="297"/>
      <c r="D369" s="298"/>
      <c r="E369" s="297"/>
      <c r="F369" s="297"/>
      <c r="G369" s="297"/>
      <c r="H369" s="297"/>
      <c r="I369" s="297"/>
      <c r="J369" s="299" t="s">
        <v>74</v>
      </c>
      <c r="K369" s="300"/>
      <c r="L369" s="300"/>
      <c r="M369" s="300"/>
      <c r="N369" s="301"/>
      <c r="O369" s="297"/>
      <c r="P369" s="299" t="s">
        <v>75</v>
      </c>
      <c r="Q369" s="300"/>
      <c r="R369" s="300"/>
      <c r="S369" s="300"/>
      <c r="T369" s="301"/>
      <c r="U369" s="298"/>
      <c r="V369" s="297"/>
      <c r="W369" s="299" t="s">
        <v>76</v>
      </c>
      <c r="X369" s="300"/>
      <c r="Y369" s="300"/>
      <c r="Z369" s="300"/>
      <c r="AA369" s="300"/>
      <c r="AB369" s="301"/>
      <c r="AC369" s="297"/>
      <c r="AD369" s="299" t="s">
        <v>77</v>
      </c>
      <c r="AE369" s="300"/>
      <c r="AF369" s="300"/>
      <c r="AG369" s="301"/>
      <c r="AH369" s="302"/>
    </row>
    <row r="370" spans="1:35" ht="14.25" thickTop="1" thickBot="1"/>
    <row r="371" spans="1:35" ht="21" thickTop="1">
      <c r="A371" s="468" t="s">
        <v>34</v>
      </c>
      <c r="B371" s="469"/>
      <c r="C371" s="469"/>
      <c r="D371" s="469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469"/>
      <c r="T371" s="469"/>
      <c r="U371" s="469"/>
      <c r="V371" s="469"/>
      <c r="W371" s="469"/>
      <c r="X371" s="469"/>
      <c r="Y371" s="469"/>
      <c r="Z371" s="469"/>
      <c r="AA371" s="469"/>
      <c r="AB371" s="469"/>
      <c r="AC371" s="470"/>
      <c r="AD371" s="132"/>
      <c r="AE371" s="132"/>
      <c r="AF371" s="132"/>
      <c r="AG371" s="132"/>
      <c r="AH371" s="133"/>
      <c r="AI371" s="134"/>
    </row>
    <row r="372" spans="1:35" ht="16.5" thickBot="1">
      <c r="A372" s="471" t="s">
        <v>81</v>
      </c>
      <c r="B372" s="472"/>
      <c r="C372" s="472"/>
      <c r="D372" s="472"/>
      <c r="E372" s="472"/>
      <c r="F372" s="472"/>
      <c r="G372" s="472"/>
      <c r="H372" s="472"/>
      <c r="I372" s="472"/>
      <c r="J372" s="472"/>
      <c r="K372" s="472"/>
      <c r="L372" s="472"/>
      <c r="M372" s="472"/>
      <c r="N372" s="472"/>
      <c r="O372" s="472"/>
      <c r="P372" s="472"/>
      <c r="Q372" s="472"/>
      <c r="R372" s="472"/>
      <c r="S372" s="472"/>
      <c r="T372" s="472"/>
      <c r="U372" s="472"/>
      <c r="V372" s="472"/>
      <c r="W372" s="472"/>
      <c r="X372" s="472"/>
      <c r="Y372" s="472"/>
      <c r="Z372" s="472"/>
      <c r="AA372" s="472"/>
      <c r="AB372" s="472"/>
      <c r="AC372" s="473"/>
      <c r="AD372" s="135"/>
      <c r="AE372" s="135"/>
      <c r="AF372" s="135"/>
      <c r="AG372" s="135"/>
      <c r="AH372" s="136"/>
      <c r="AI372" s="134"/>
    </row>
    <row r="373" spans="1:35" ht="19.5" thickTop="1" thickBot="1">
      <c r="A373" s="137" t="s">
        <v>35</v>
      </c>
      <c r="B373" s="138"/>
      <c r="C373" s="138"/>
      <c r="D373" s="138"/>
      <c r="E373" s="138"/>
      <c r="F373" s="139"/>
      <c r="G373" s="474" t="str">
        <f>Spielplan!$F$1</f>
        <v>Staffel eintragen</v>
      </c>
      <c r="H373" s="475"/>
      <c r="I373" s="475"/>
      <c r="J373" s="475"/>
      <c r="K373" s="475"/>
      <c r="L373" s="475"/>
      <c r="M373" s="475"/>
      <c r="N373" s="475"/>
      <c r="O373" s="475"/>
      <c r="P373" s="475"/>
      <c r="Q373" s="475"/>
      <c r="R373" s="475"/>
      <c r="S373" s="475"/>
      <c r="T373" s="475"/>
      <c r="U373" s="475"/>
      <c r="V373" s="475"/>
      <c r="W373" s="475"/>
      <c r="X373" s="475"/>
      <c r="Y373" s="475"/>
      <c r="Z373" s="475"/>
      <c r="AA373" s="475"/>
      <c r="AB373" s="475"/>
      <c r="AC373" s="476"/>
      <c r="AD373" s="140"/>
      <c r="AE373" s="140"/>
      <c r="AF373" s="140"/>
      <c r="AG373" s="140"/>
      <c r="AH373" s="141"/>
      <c r="AI373" s="142"/>
    </row>
    <row r="374" spans="1:35" ht="19.5" thickTop="1" thickBot="1">
      <c r="A374" s="143" t="s">
        <v>78</v>
      </c>
      <c r="B374" s="144"/>
      <c r="C374" s="144"/>
      <c r="D374" s="144"/>
      <c r="E374" s="144"/>
      <c r="F374" s="145"/>
      <c r="G374" s="456" t="s">
        <v>79</v>
      </c>
      <c r="H374" s="457"/>
      <c r="I374" s="457"/>
      <c r="J374" s="457"/>
      <c r="K374" s="457"/>
      <c r="L374" s="457"/>
      <c r="M374" s="458"/>
      <c r="N374" s="458"/>
      <c r="O374" s="458"/>
      <c r="P374" s="458"/>
      <c r="Q374" s="458"/>
      <c r="R374" s="458"/>
      <c r="S374" s="458"/>
      <c r="T374" s="458"/>
      <c r="U374" s="458"/>
      <c r="V374" s="458"/>
      <c r="W374" s="458"/>
      <c r="X374" s="458"/>
      <c r="Y374" s="458"/>
      <c r="Z374" s="458"/>
      <c r="AA374" s="458"/>
      <c r="AB374" s="458"/>
      <c r="AC374" s="459"/>
      <c r="AD374" s="140"/>
      <c r="AE374" s="140"/>
      <c r="AF374" s="140"/>
      <c r="AG374" s="140"/>
      <c r="AH374" s="141"/>
      <c r="AI374" s="142"/>
    </row>
    <row r="375" spans="1:35" ht="17.25" thickTop="1" thickBot="1">
      <c r="A375" s="146" t="s">
        <v>36</v>
      </c>
      <c r="B375" s="147"/>
      <c r="C375" s="147"/>
      <c r="D375" s="148"/>
      <c r="E375" s="149"/>
      <c r="F375" s="460" t="str">
        <f>Spielplan!$F$2</f>
        <v>Saison eintragen</v>
      </c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150" t="s">
        <v>37</v>
      </c>
      <c r="S375" s="150"/>
      <c r="T375" s="150"/>
      <c r="U375" s="151"/>
      <c r="V375" s="150"/>
      <c r="W375" s="462" t="str">
        <f>Spielplan!J17</f>
        <v>Spielort</v>
      </c>
      <c r="X375" s="463"/>
      <c r="Y375" s="463"/>
      <c r="Z375" s="463"/>
      <c r="AA375" s="463"/>
      <c r="AB375" s="463"/>
      <c r="AC375" s="464"/>
      <c r="AD375" s="152"/>
      <c r="AE375" s="152"/>
      <c r="AF375" s="152"/>
      <c r="AG375" s="152"/>
      <c r="AH375" s="153"/>
      <c r="AI375" s="134"/>
    </row>
    <row r="376" spans="1:35" ht="16.5" thickTop="1">
      <c r="A376" s="154" t="s">
        <v>8</v>
      </c>
      <c r="B376" s="155"/>
      <c r="C376" s="155"/>
      <c r="D376" s="156"/>
      <c r="E376" s="157"/>
      <c r="F376" s="465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158" t="s">
        <v>38</v>
      </c>
      <c r="S376" s="158"/>
      <c r="T376" s="158"/>
      <c r="U376" s="159"/>
      <c r="V376" s="158"/>
      <c r="W376" s="466" t="str">
        <f>Spielplan!I17</f>
        <v>Datum</v>
      </c>
      <c r="X376" s="467"/>
      <c r="Y376" s="467"/>
      <c r="Z376" s="467"/>
      <c r="AA376" s="467"/>
      <c r="AB376" s="160"/>
      <c r="AC376" s="160"/>
      <c r="AD376" s="161"/>
      <c r="AE376" s="161"/>
      <c r="AF376" s="162"/>
      <c r="AG376" s="162"/>
      <c r="AH376" s="163"/>
      <c r="AI376" s="134"/>
    </row>
    <row r="377" spans="1:35" ht="15.75">
      <c r="A377" s="154" t="s">
        <v>39</v>
      </c>
      <c r="B377" s="155"/>
      <c r="C377" s="155"/>
      <c r="D377" s="156"/>
      <c r="E377" s="157"/>
      <c r="F377" s="465" t="str">
        <f>Spielplan!J28</f>
        <v>Mannschaft 6</v>
      </c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164" t="s">
        <v>40</v>
      </c>
      <c r="S377" s="164"/>
      <c r="T377" s="164"/>
      <c r="U377" s="165"/>
      <c r="V377" s="166"/>
      <c r="W377" s="477"/>
      <c r="X377" s="478"/>
      <c r="Y377" s="478"/>
      <c r="Z377" s="478"/>
      <c r="AA377" s="167" t="s">
        <v>41</v>
      </c>
      <c r="AB377" s="168"/>
      <c r="AC377" s="169"/>
      <c r="AD377" s="479"/>
      <c r="AE377" s="479"/>
      <c r="AF377" s="479"/>
      <c r="AG377" s="479"/>
      <c r="AH377" s="480"/>
      <c r="AI377" s="134"/>
    </row>
    <row r="378" spans="1:35" ht="15.75">
      <c r="A378" s="154" t="s">
        <v>42</v>
      </c>
      <c r="B378" s="155"/>
      <c r="C378" s="155"/>
      <c r="D378" s="156"/>
      <c r="E378" s="157"/>
      <c r="F378" s="465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164" t="s">
        <v>43</v>
      </c>
      <c r="S378" s="164"/>
      <c r="T378" s="164"/>
      <c r="U378" s="165"/>
      <c r="V378" s="166"/>
      <c r="W378" s="481">
        <f>Spielplan!D28</f>
        <v>5</v>
      </c>
      <c r="X378" s="482"/>
      <c r="Y378" s="170"/>
      <c r="Z378" s="170"/>
      <c r="AA378" s="170"/>
      <c r="AB378" s="171" t="s">
        <v>44</v>
      </c>
      <c r="AC378" s="168"/>
      <c r="AD378" s="483">
        <f>Spielplan!E28</f>
        <v>2</v>
      </c>
      <c r="AE378" s="482"/>
      <c r="AF378" s="170"/>
      <c r="AG378" s="170"/>
      <c r="AH378" s="172"/>
      <c r="AI378" s="134"/>
    </row>
    <row r="379" spans="1:35" ht="16.5" thickBot="1">
      <c r="A379" s="173" t="s">
        <v>45</v>
      </c>
      <c r="B379" s="174"/>
      <c r="C379" s="174"/>
      <c r="D379" s="175"/>
      <c r="E379" s="176"/>
      <c r="F379" s="484"/>
      <c r="G379" s="485"/>
      <c r="H379" s="485"/>
      <c r="I379" s="485"/>
      <c r="J379" s="485"/>
      <c r="K379" s="485"/>
      <c r="L379" s="485"/>
      <c r="M379" s="485"/>
      <c r="N379" s="485"/>
      <c r="O379" s="485"/>
      <c r="P379" s="485"/>
      <c r="Q379" s="486"/>
      <c r="R379" s="158" t="s">
        <v>46</v>
      </c>
      <c r="S379" s="177"/>
      <c r="T379" s="177"/>
      <c r="U379" s="178"/>
      <c r="V379" s="179"/>
      <c r="W379" s="487">
        <f>Spielplan!F28</f>
        <v>20</v>
      </c>
      <c r="X379" s="488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1"/>
      <c r="AI379" s="134"/>
    </row>
    <row r="380" spans="1:35" ht="16.5" thickTop="1" thickBot="1">
      <c r="A380" s="489" t="s">
        <v>47</v>
      </c>
      <c r="B380" s="490"/>
      <c r="C380" s="490"/>
      <c r="D380" s="490"/>
      <c r="E380" s="490"/>
      <c r="F380" s="490"/>
      <c r="G380" s="490"/>
      <c r="H380" s="490"/>
      <c r="I380" s="490"/>
      <c r="J380" s="490"/>
      <c r="K380" s="490"/>
      <c r="L380" s="490"/>
      <c r="M380" s="490"/>
      <c r="N380" s="490"/>
      <c r="O380" s="182" t="s">
        <v>48</v>
      </c>
      <c r="P380" s="183" t="s">
        <v>49</v>
      </c>
      <c r="Q380" s="184" t="s">
        <v>50</v>
      </c>
      <c r="R380" s="489" t="s">
        <v>51</v>
      </c>
      <c r="S380" s="490"/>
      <c r="T380" s="490"/>
      <c r="U380" s="490"/>
      <c r="V380" s="490"/>
      <c r="W380" s="490"/>
      <c r="X380" s="490"/>
      <c r="Y380" s="490"/>
      <c r="Z380" s="490"/>
      <c r="AA380" s="490"/>
      <c r="AB380" s="490"/>
      <c r="AC380" s="490"/>
      <c r="AD380" s="490"/>
      <c r="AE380" s="491"/>
      <c r="AF380" s="182" t="s">
        <v>48</v>
      </c>
      <c r="AG380" s="183" t="s">
        <v>49</v>
      </c>
      <c r="AH380" s="184" t="s">
        <v>50</v>
      </c>
      <c r="AI380" s="134"/>
    </row>
    <row r="381" spans="1:35" ht="21" thickBot="1">
      <c r="A381" s="492" t="str">
        <f>Spielplan!G28</f>
        <v>Mannschaft 1</v>
      </c>
      <c r="B381" s="493"/>
      <c r="C381" s="493"/>
      <c r="D381" s="493"/>
      <c r="E381" s="493"/>
      <c r="F381" s="493"/>
      <c r="G381" s="493"/>
      <c r="H381" s="493"/>
      <c r="I381" s="493"/>
      <c r="J381" s="493"/>
      <c r="K381" s="493"/>
      <c r="L381" s="493"/>
      <c r="M381" s="493"/>
      <c r="N381" s="493"/>
      <c r="O381" s="185"/>
      <c r="P381" s="186"/>
      <c r="Q381" s="187"/>
      <c r="R381" s="492" t="str">
        <f>Spielplan!I28</f>
        <v>Mannschaft 4</v>
      </c>
      <c r="S381" s="493"/>
      <c r="T381" s="493"/>
      <c r="U381" s="493"/>
      <c r="V381" s="493"/>
      <c r="W381" s="493"/>
      <c r="X381" s="493"/>
      <c r="Y381" s="493"/>
      <c r="Z381" s="493"/>
      <c r="AA381" s="493"/>
      <c r="AB381" s="493"/>
      <c r="AC381" s="493"/>
      <c r="AD381" s="493"/>
      <c r="AE381" s="494"/>
      <c r="AF381" s="185"/>
      <c r="AG381" s="186"/>
      <c r="AH381" s="187"/>
      <c r="AI381" s="134"/>
    </row>
    <row r="382" spans="1:35" ht="26.25" thickTop="1" thickBot="1">
      <c r="A382" s="188" t="s">
        <v>52</v>
      </c>
      <c r="B382" s="189" t="s">
        <v>53</v>
      </c>
      <c r="C382" s="190" t="s">
        <v>54</v>
      </c>
      <c r="D382" s="191"/>
      <c r="E382" s="192" t="s">
        <v>55</v>
      </c>
      <c r="F382" s="193"/>
      <c r="G382" s="193"/>
      <c r="H382" s="193"/>
      <c r="I382" s="193"/>
      <c r="J382" s="193"/>
      <c r="K382" s="193"/>
      <c r="L382" s="193"/>
      <c r="M382" s="193"/>
      <c r="N382" s="193"/>
      <c r="O382" s="194"/>
      <c r="P382" s="195"/>
      <c r="Q382" s="196"/>
      <c r="R382" s="188" t="s">
        <v>52</v>
      </c>
      <c r="S382" s="189" t="s">
        <v>53</v>
      </c>
      <c r="T382" s="190" t="s">
        <v>54</v>
      </c>
      <c r="U382" s="191"/>
      <c r="V382" s="192" t="s">
        <v>55</v>
      </c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4"/>
      <c r="AG382" s="195"/>
      <c r="AH382" s="196"/>
      <c r="AI382" s="134"/>
    </row>
    <row r="383" spans="1:35" ht="16.5" thickTop="1">
      <c r="A383" s="207"/>
      <c r="B383" s="208"/>
      <c r="C383" s="209"/>
      <c r="D383" s="210"/>
      <c r="E383" s="495"/>
      <c r="F383" s="496"/>
      <c r="G383" s="496"/>
      <c r="H383" s="496"/>
      <c r="I383" s="496"/>
      <c r="J383" s="496"/>
      <c r="K383" s="496"/>
      <c r="L383" s="496"/>
      <c r="M383" s="496"/>
      <c r="N383" s="497"/>
      <c r="O383" s="211"/>
      <c r="P383" s="212"/>
      <c r="Q383" s="213"/>
      <c r="R383" s="207"/>
      <c r="S383" s="214"/>
      <c r="T383" s="209"/>
      <c r="U383" s="210"/>
      <c r="V383" s="495"/>
      <c r="W383" s="496"/>
      <c r="X383" s="496"/>
      <c r="Y383" s="496"/>
      <c r="Z383" s="496"/>
      <c r="AA383" s="496"/>
      <c r="AB383" s="496"/>
      <c r="AC383" s="496"/>
      <c r="AD383" s="496"/>
      <c r="AE383" s="497"/>
      <c r="AF383" s="211"/>
      <c r="AG383" s="212"/>
      <c r="AH383" s="213"/>
      <c r="AI383" s="134"/>
    </row>
    <row r="384" spans="1:35" ht="15.75">
      <c r="A384" s="215"/>
      <c r="B384" s="208"/>
      <c r="C384" s="216"/>
      <c r="D384" s="165"/>
      <c r="E384" s="498"/>
      <c r="F384" s="499"/>
      <c r="G384" s="499"/>
      <c r="H384" s="499"/>
      <c r="I384" s="499"/>
      <c r="J384" s="499"/>
      <c r="K384" s="499"/>
      <c r="L384" s="499"/>
      <c r="M384" s="499"/>
      <c r="N384" s="500"/>
      <c r="O384" s="217"/>
      <c r="P384" s="218"/>
      <c r="Q384" s="219"/>
      <c r="R384" s="215"/>
      <c r="S384" s="208"/>
      <c r="T384" s="216"/>
      <c r="U384" s="165"/>
      <c r="V384" s="498"/>
      <c r="W384" s="499"/>
      <c r="X384" s="499"/>
      <c r="Y384" s="499"/>
      <c r="Z384" s="499"/>
      <c r="AA384" s="499"/>
      <c r="AB384" s="499"/>
      <c r="AC384" s="499"/>
      <c r="AD384" s="499"/>
      <c r="AE384" s="500"/>
      <c r="AF384" s="217"/>
      <c r="AG384" s="218"/>
      <c r="AH384" s="219"/>
      <c r="AI384" s="134"/>
    </row>
    <row r="385" spans="1:35" ht="18">
      <c r="A385" s="215"/>
      <c r="B385" s="208"/>
      <c r="C385" s="220"/>
      <c r="D385" s="165"/>
      <c r="E385" s="498"/>
      <c r="F385" s="499"/>
      <c r="G385" s="499"/>
      <c r="H385" s="499"/>
      <c r="I385" s="499"/>
      <c r="J385" s="499"/>
      <c r="K385" s="499"/>
      <c r="L385" s="499"/>
      <c r="M385" s="499"/>
      <c r="N385" s="500"/>
      <c r="O385" s="217"/>
      <c r="P385" s="221"/>
      <c r="Q385" s="219"/>
      <c r="R385" s="215"/>
      <c r="S385" s="208"/>
      <c r="T385" s="220"/>
      <c r="U385" s="165"/>
      <c r="V385" s="498"/>
      <c r="W385" s="499"/>
      <c r="X385" s="499"/>
      <c r="Y385" s="499"/>
      <c r="Z385" s="499"/>
      <c r="AA385" s="499"/>
      <c r="AB385" s="499"/>
      <c r="AC385" s="499"/>
      <c r="AD385" s="499"/>
      <c r="AE385" s="500"/>
      <c r="AF385" s="217"/>
      <c r="AG385" s="221"/>
      <c r="AH385" s="219"/>
      <c r="AI385" s="134"/>
    </row>
    <row r="386" spans="1:35" ht="18">
      <c r="A386" s="215"/>
      <c r="B386" s="208"/>
      <c r="C386" s="222"/>
      <c r="D386" s="165"/>
      <c r="E386" s="498"/>
      <c r="F386" s="499"/>
      <c r="G386" s="499"/>
      <c r="H386" s="499"/>
      <c r="I386" s="499"/>
      <c r="J386" s="499"/>
      <c r="K386" s="499"/>
      <c r="L386" s="499"/>
      <c r="M386" s="499"/>
      <c r="N386" s="500"/>
      <c r="O386" s="217"/>
      <c r="P386" s="221"/>
      <c r="Q386" s="219"/>
      <c r="R386" s="215"/>
      <c r="S386" s="208"/>
      <c r="T386" s="222"/>
      <c r="U386" s="165"/>
      <c r="V386" s="498"/>
      <c r="W386" s="499"/>
      <c r="X386" s="499"/>
      <c r="Y386" s="499"/>
      <c r="Z386" s="499"/>
      <c r="AA386" s="499"/>
      <c r="AB386" s="499"/>
      <c r="AC386" s="499"/>
      <c r="AD386" s="499"/>
      <c r="AE386" s="500"/>
      <c r="AF386" s="217"/>
      <c r="AG386" s="221"/>
      <c r="AH386" s="219"/>
      <c r="AI386" s="134"/>
    </row>
    <row r="387" spans="1:35" ht="18">
      <c r="A387" s="215"/>
      <c r="B387" s="208"/>
      <c r="C387" s="223"/>
      <c r="D387" s="165"/>
      <c r="E387" s="498"/>
      <c r="F387" s="499"/>
      <c r="G387" s="499"/>
      <c r="H387" s="499"/>
      <c r="I387" s="499"/>
      <c r="J387" s="499"/>
      <c r="K387" s="499"/>
      <c r="L387" s="499"/>
      <c r="M387" s="499"/>
      <c r="N387" s="500"/>
      <c r="O387" s="217"/>
      <c r="P387" s="224"/>
      <c r="Q387" s="219"/>
      <c r="R387" s="215"/>
      <c r="S387" s="208"/>
      <c r="T387" s="223"/>
      <c r="U387" s="165"/>
      <c r="V387" s="498"/>
      <c r="W387" s="499"/>
      <c r="X387" s="499"/>
      <c r="Y387" s="499"/>
      <c r="Z387" s="499"/>
      <c r="AA387" s="499"/>
      <c r="AB387" s="499"/>
      <c r="AC387" s="499"/>
      <c r="AD387" s="499"/>
      <c r="AE387" s="500"/>
      <c r="AF387" s="217"/>
      <c r="AG387" s="224"/>
      <c r="AH387" s="219"/>
      <c r="AI387" s="134"/>
    </row>
    <row r="388" spans="1:35" ht="18">
      <c r="A388" s="215"/>
      <c r="B388" s="208"/>
      <c r="C388" s="222"/>
      <c r="D388" s="165"/>
      <c r="E388" s="498"/>
      <c r="F388" s="499"/>
      <c r="G388" s="499"/>
      <c r="H388" s="499"/>
      <c r="I388" s="499"/>
      <c r="J388" s="499"/>
      <c r="K388" s="499"/>
      <c r="L388" s="499"/>
      <c r="M388" s="499"/>
      <c r="N388" s="500"/>
      <c r="O388" s="217"/>
      <c r="P388" s="221"/>
      <c r="Q388" s="219"/>
      <c r="R388" s="215"/>
      <c r="S388" s="208"/>
      <c r="T388" s="222"/>
      <c r="U388" s="165"/>
      <c r="V388" s="498"/>
      <c r="W388" s="499"/>
      <c r="X388" s="499"/>
      <c r="Y388" s="499"/>
      <c r="Z388" s="499"/>
      <c r="AA388" s="499"/>
      <c r="AB388" s="499"/>
      <c r="AC388" s="499"/>
      <c r="AD388" s="499"/>
      <c r="AE388" s="500"/>
      <c r="AF388" s="217"/>
      <c r="AG388" s="221"/>
      <c r="AH388" s="219"/>
      <c r="AI388" s="134"/>
    </row>
    <row r="389" spans="1:35" ht="18">
      <c r="A389" s="215"/>
      <c r="B389" s="208"/>
      <c r="C389" s="222"/>
      <c r="D389" s="165"/>
      <c r="E389" s="498"/>
      <c r="F389" s="499"/>
      <c r="G389" s="499"/>
      <c r="H389" s="499"/>
      <c r="I389" s="499"/>
      <c r="J389" s="499"/>
      <c r="K389" s="499"/>
      <c r="L389" s="499"/>
      <c r="M389" s="499"/>
      <c r="N389" s="500"/>
      <c r="O389" s="217"/>
      <c r="P389" s="221"/>
      <c r="Q389" s="219"/>
      <c r="R389" s="215"/>
      <c r="S389" s="208"/>
      <c r="T389" s="222"/>
      <c r="U389" s="165"/>
      <c r="V389" s="498"/>
      <c r="W389" s="499"/>
      <c r="X389" s="499"/>
      <c r="Y389" s="499"/>
      <c r="Z389" s="499"/>
      <c r="AA389" s="499"/>
      <c r="AB389" s="499"/>
      <c r="AC389" s="499"/>
      <c r="AD389" s="499"/>
      <c r="AE389" s="500"/>
      <c r="AF389" s="217"/>
      <c r="AG389" s="221"/>
      <c r="AH389" s="219"/>
      <c r="AI389" s="134"/>
    </row>
    <row r="390" spans="1:35" ht="18">
      <c r="A390" s="215"/>
      <c r="B390" s="208"/>
      <c r="C390" s="222"/>
      <c r="D390" s="165"/>
      <c r="E390" s="498"/>
      <c r="F390" s="499"/>
      <c r="G390" s="499"/>
      <c r="H390" s="499"/>
      <c r="I390" s="499"/>
      <c r="J390" s="499"/>
      <c r="K390" s="499"/>
      <c r="L390" s="499"/>
      <c r="M390" s="499"/>
      <c r="N390" s="500"/>
      <c r="O390" s="217"/>
      <c r="P390" s="221"/>
      <c r="Q390" s="219"/>
      <c r="R390" s="215"/>
      <c r="S390" s="208"/>
      <c r="T390" s="222"/>
      <c r="U390" s="165"/>
      <c r="V390" s="498"/>
      <c r="W390" s="499"/>
      <c r="X390" s="499"/>
      <c r="Y390" s="499"/>
      <c r="Z390" s="499"/>
      <c r="AA390" s="499"/>
      <c r="AB390" s="499"/>
      <c r="AC390" s="499"/>
      <c r="AD390" s="499"/>
      <c r="AE390" s="500"/>
      <c r="AF390" s="217"/>
      <c r="AG390" s="221"/>
      <c r="AH390" s="219"/>
      <c r="AI390" s="134"/>
    </row>
    <row r="391" spans="1:35" ht="18">
      <c r="A391" s="215"/>
      <c r="B391" s="208"/>
      <c r="C391" s="222"/>
      <c r="D391" s="165"/>
      <c r="E391" s="498"/>
      <c r="F391" s="499"/>
      <c r="G391" s="499"/>
      <c r="H391" s="499"/>
      <c r="I391" s="499"/>
      <c r="J391" s="499"/>
      <c r="K391" s="499"/>
      <c r="L391" s="499"/>
      <c r="M391" s="499"/>
      <c r="N391" s="500"/>
      <c r="O391" s="217"/>
      <c r="P391" s="225"/>
      <c r="Q391" s="226"/>
      <c r="R391" s="215"/>
      <c r="S391" s="208"/>
      <c r="T391" s="222"/>
      <c r="U391" s="165"/>
      <c r="V391" s="498"/>
      <c r="W391" s="499"/>
      <c r="X391" s="499"/>
      <c r="Y391" s="499"/>
      <c r="Z391" s="499"/>
      <c r="AA391" s="499"/>
      <c r="AB391" s="499"/>
      <c r="AC391" s="499"/>
      <c r="AD391" s="499"/>
      <c r="AE391" s="500"/>
      <c r="AF391" s="217"/>
      <c r="AG391" s="225"/>
      <c r="AH391" s="226"/>
      <c r="AI391" s="134"/>
    </row>
    <row r="392" spans="1:35" ht="16.5" thickBot="1">
      <c r="A392" s="227"/>
      <c r="B392" s="228"/>
      <c r="C392" s="229"/>
      <c r="D392" s="178"/>
      <c r="E392" s="501"/>
      <c r="F392" s="502"/>
      <c r="G392" s="502"/>
      <c r="H392" s="502"/>
      <c r="I392" s="502"/>
      <c r="J392" s="502"/>
      <c r="K392" s="502"/>
      <c r="L392" s="502"/>
      <c r="M392" s="502"/>
      <c r="N392" s="503"/>
      <c r="O392" s="230"/>
      <c r="P392" s="231"/>
      <c r="Q392" s="232"/>
      <c r="R392" s="227"/>
      <c r="S392" s="228"/>
      <c r="T392" s="229"/>
      <c r="U392" s="178"/>
      <c r="V392" s="501"/>
      <c r="W392" s="502"/>
      <c r="X392" s="502"/>
      <c r="Y392" s="502"/>
      <c r="Z392" s="502"/>
      <c r="AA392" s="502"/>
      <c r="AB392" s="502"/>
      <c r="AC392" s="502"/>
      <c r="AD392" s="502"/>
      <c r="AE392" s="503"/>
      <c r="AF392" s="230"/>
      <c r="AG392" s="231"/>
      <c r="AH392" s="232"/>
      <c r="AI392" s="134"/>
    </row>
    <row r="393" spans="1:35" ht="13.5" thickTop="1">
      <c r="A393" s="233" t="s">
        <v>56</v>
      </c>
      <c r="B393" s="234"/>
      <c r="C393" s="235"/>
      <c r="D393" s="148">
        <f>D392+1</f>
        <v>1</v>
      </c>
      <c r="E393" s="495"/>
      <c r="F393" s="496"/>
      <c r="G393" s="496"/>
      <c r="H393" s="496"/>
      <c r="I393" s="496"/>
      <c r="J393" s="496"/>
      <c r="K393" s="496"/>
      <c r="L393" s="496"/>
      <c r="M393" s="496"/>
      <c r="N393" s="497"/>
      <c r="O393" s="211"/>
      <c r="P393" s="236"/>
      <c r="Q393" s="237"/>
      <c r="R393" s="233" t="s">
        <v>56</v>
      </c>
      <c r="S393" s="234"/>
      <c r="T393" s="235"/>
      <c r="U393" s="148">
        <f>U392+1</f>
        <v>1</v>
      </c>
      <c r="V393" s="495"/>
      <c r="W393" s="496"/>
      <c r="X393" s="496"/>
      <c r="Y393" s="496"/>
      <c r="Z393" s="496"/>
      <c r="AA393" s="496"/>
      <c r="AB393" s="496"/>
      <c r="AC393" s="496"/>
      <c r="AD393" s="496"/>
      <c r="AE393" s="497"/>
      <c r="AF393" s="211"/>
      <c r="AG393" s="236"/>
      <c r="AH393" s="237"/>
      <c r="AI393" s="134"/>
    </row>
    <row r="394" spans="1:35" ht="13.5" thickBot="1">
      <c r="A394" s="238" t="s">
        <v>57</v>
      </c>
      <c r="B394" s="239"/>
      <c r="C394" s="240"/>
      <c r="D394" s="175">
        <f>D393+1</f>
        <v>2</v>
      </c>
      <c r="E394" s="504"/>
      <c r="F394" s="505"/>
      <c r="G394" s="505"/>
      <c r="H394" s="505"/>
      <c r="I394" s="505"/>
      <c r="J394" s="505"/>
      <c r="K394" s="505"/>
      <c r="L394" s="505"/>
      <c r="M394" s="505"/>
      <c r="N394" s="506"/>
      <c r="O394" s="241"/>
      <c r="P394" s="242"/>
      <c r="Q394" s="243"/>
      <c r="R394" s="238" t="s">
        <v>57</v>
      </c>
      <c r="S394" s="239"/>
      <c r="T394" s="240"/>
      <c r="U394" s="175">
        <f>U393+1</f>
        <v>2</v>
      </c>
      <c r="V394" s="504"/>
      <c r="W394" s="505"/>
      <c r="X394" s="505"/>
      <c r="Y394" s="505"/>
      <c r="Z394" s="505"/>
      <c r="AA394" s="505"/>
      <c r="AB394" s="505"/>
      <c r="AC394" s="505"/>
      <c r="AD394" s="505"/>
      <c r="AE394" s="506"/>
      <c r="AF394" s="241"/>
      <c r="AG394" s="242"/>
      <c r="AH394" s="243"/>
      <c r="AI394" s="134"/>
    </row>
    <row r="395" spans="1:35" ht="22.5" customHeight="1" thickTop="1" thickBot="1">
      <c r="A395" s="305" t="s">
        <v>58</v>
      </c>
      <c r="B395" s="244"/>
      <c r="C395" s="306"/>
      <c r="D395" s="307"/>
      <c r="E395" s="306"/>
      <c r="F395" s="306"/>
      <c r="G395" s="245"/>
      <c r="H395" s="308" t="s">
        <v>59</v>
      </c>
      <c r="I395" s="246"/>
      <c r="J395" s="308" t="s">
        <v>16</v>
      </c>
      <c r="K395" s="310"/>
      <c r="L395" s="507" t="s">
        <v>60</v>
      </c>
      <c r="M395" s="508"/>
      <c r="N395" s="508"/>
      <c r="O395" s="308" t="s">
        <v>15</v>
      </c>
      <c r="P395" s="309"/>
      <c r="Q395" s="311" t="s">
        <v>16</v>
      </c>
      <c r="R395" s="312"/>
      <c r="S395" s="509" t="s">
        <v>61</v>
      </c>
      <c r="T395" s="510"/>
      <c r="U395" s="510"/>
      <c r="V395" s="510"/>
      <c r="W395" s="510"/>
      <c r="X395" s="510"/>
      <c r="Y395" s="510"/>
      <c r="Z395" s="510"/>
      <c r="AA395" s="510"/>
      <c r="AB395" s="510"/>
      <c r="AC395" s="510"/>
      <c r="AD395" s="510"/>
      <c r="AE395" s="510"/>
      <c r="AF395" s="510"/>
      <c r="AG395" s="510"/>
      <c r="AH395" s="511"/>
      <c r="AI395" s="134"/>
    </row>
    <row r="396" spans="1:35" ht="13.5" thickBot="1">
      <c r="A396" s="322"/>
      <c r="B396" s="333" t="s">
        <v>80</v>
      </c>
      <c r="C396" s="323"/>
      <c r="D396" s="324"/>
      <c r="E396" s="323"/>
      <c r="F396" s="323"/>
      <c r="G396" s="325"/>
      <c r="H396" s="326"/>
      <c r="I396" s="327"/>
      <c r="J396" s="326"/>
      <c r="K396" s="328"/>
      <c r="L396" s="329"/>
      <c r="M396" s="329"/>
      <c r="N396" s="329"/>
      <c r="O396" s="326"/>
      <c r="P396" s="328"/>
      <c r="Q396" s="326"/>
      <c r="R396" s="330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2"/>
      <c r="AI396" s="134"/>
    </row>
    <row r="397" spans="1:35" ht="15">
      <c r="A397" s="512" t="s">
        <v>62</v>
      </c>
      <c r="B397" s="313"/>
      <c r="C397" s="314" t="s">
        <v>15</v>
      </c>
      <c r="D397" s="161"/>
      <c r="E397" s="315"/>
      <c r="F397" s="316"/>
      <c r="G397" s="316"/>
      <c r="H397" s="316"/>
      <c r="I397" s="317"/>
      <c r="J397" s="318"/>
      <c r="K397" s="316"/>
      <c r="L397" s="316"/>
      <c r="M397" s="316"/>
      <c r="N397" s="317"/>
      <c r="O397" s="318"/>
      <c r="P397" s="316"/>
      <c r="Q397" s="316"/>
      <c r="R397" s="316"/>
      <c r="S397" s="317"/>
      <c r="T397" s="318"/>
      <c r="U397" s="319"/>
      <c r="V397" s="316"/>
      <c r="W397" s="316"/>
      <c r="X397" s="316"/>
      <c r="Y397" s="320"/>
      <c r="Z397" s="318"/>
      <c r="AA397" s="316"/>
      <c r="AB397" s="316"/>
      <c r="AC397" s="316"/>
      <c r="AD397" s="317"/>
      <c r="AE397" s="318"/>
      <c r="AF397" s="316"/>
      <c r="AG397" s="316"/>
      <c r="AH397" s="321"/>
    </row>
    <row r="398" spans="1:35" ht="15.75" thickBot="1">
      <c r="A398" s="513"/>
      <c r="B398" s="258"/>
      <c r="C398" s="259" t="s">
        <v>16</v>
      </c>
      <c r="D398" s="260"/>
      <c r="E398" s="261"/>
      <c r="F398" s="262"/>
      <c r="G398" s="262"/>
      <c r="H398" s="262"/>
      <c r="I398" s="263"/>
      <c r="J398" s="264"/>
      <c r="K398" s="262"/>
      <c r="L398" s="262"/>
      <c r="M398" s="262"/>
      <c r="N398" s="263"/>
      <c r="O398" s="264"/>
      <c r="P398" s="262"/>
      <c r="Q398" s="262"/>
      <c r="R398" s="262"/>
      <c r="S398" s="263"/>
      <c r="T398" s="264"/>
      <c r="U398" s="265"/>
      <c r="V398" s="262"/>
      <c r="W398" s="262"/>
      <c r="X398" s="262"/>
      <c r="Y398" s="266"/>
      <c r="Z398" s="264"/>
      <c r="AA398" s="262"/>
      <c r="AB398" s="262"/>
      <c r="AC398" s="262"/>
      <c r="AD398" s="263"/>
      <c r="AE398" s="264"/>
      <c r="AF398" s="262"/>
      <c r="AG398" s="262"/>
      <c r="AH398" s="267"/>
    </row>
    <row r="399" spans="1:35" ht="15">
      <c r="A399" s="514" t="s">
        <v>63</v>
      </c>
      <c r="B399" s="247"/>
      <c r="C399" s="248" t="s">
        <v>15</v>
      </c>
      <c r="D399" s="249"/>
      <c r="E399" s="250"/>
      <c r="F399" s="251"/>
      <c r="G399" s="251"/>
      <c r="H399" s="251"/>
      <c r="I399" s="252"/>
      <c r="J399" s="253"/>
      <c r="K399" s="251"/>
      <c r="L399" s="251"/>
      <c r="M399" s="251"/>
      <c r="N399" s="252"/>
      <c r="O399" s="253"/>
      <c r="P399" s="251"/>
      <c r="Q399" s="251"/>
      <c r="R399" s="251"/>
      <c r="S399" s="252"/>
      <c r="T399" s="253"/>
      <c r="U399" s="254"/>
      <c r="V399" s="251"/>
      <c r="W399" s="251"/>
      <c r="X399" s="251"/>
      <c r="Y399" s="255"/>
      <c r="Z399" s="253"/>
      <c r="AA399" s="251"/>
      <c r="AB399" s="251"/>
      <c r="AC399" s="251"/>
      <c r="AD399" s="252"/>
      <c r="AE399" s="253"/>
      <c r="AF399" s="251"/>
      <c r="AG399" s="251"/>
      <c r="AH399" s="256"/>
    </row>
    <row r="400" spans="1:35" ht="15.75" thickBot="1">
      <c r="A400" s="513"/>
      <c r="B400" s="258"/>
      <c r="C400" s="259" t="s">
        <v>16</v>
      </c>
      <c r="D400" s="260"/>
      <c r="E400" s="261"/>
      <c r="F400" s="262"/>
      <c r="G400" s="262"/>
      <c r="H400" s="262"/>
      <c r="I400" s="263"/>
      <c r="J400" s="264"/>
      <c r="K400" s="262"/>
      <c r="L400" s="262"/>
      <c r="M400" s="262"/>
      <c r="N400" s="263"/>
      <c r="O400" s="264"/>
      <c r="P400" s="262"/>
      <c r="Q400" s="262"/>
      <c r="R400" s="262"/>
      <c r="S400" s="263"/>
      <c r="T400" s="264"/>
      <c r="U400" s="265"/>
      <c r="V400" s="262"/>
      <c r="W400" s="262"/>
      <c r="X400" s="262"/>
      <c r="Y400" s="266"/>
      <c r="Z400" s="264"/>
      <c r="AA400" s="262"/>
      <c r="AB400" s="262"/>
      <c r="AC400" s="262"/>
      <c r="AD400" s="263"/>
      <c r="AE400" s="264"/>
      <c r="AF400" s="262"/>
      <c r="AG400" s="262"/>
      <c r="AH400" s="267"/>
    </row>
    <row r="401" spans="1:34" ht="15">
      <c r="A401" s="514" t="s">
        <v>64</v>
      </c>
      <c r="B401" s="247"/>
      <c r="C401" s="248" t="s">
        <v>15</v>
      </c>
      <c r="D401" s="249"/>
      <c r="E401" s="250"/>
      <c r="F401" s="251"/>
      <c r="G401" s="251"/>
      <c r="H401" s="251"/>
      <c r="I401" s="252"/>
      <c r="J401" s="253"/>
      <c r="K401" s="251"/>
      <c r="L401" s="251"/>
      <c r="M401" s="251"/>
      <c r="N401" s="252"/>
      <c r="O401" s="253"/>
      <c r="P401" s="251"/>
      <c r="Q401" s="251"/>
      <c r="R401" s="251"/>
      <c r="S401" s="252"/>
      <c r="T401" s="253"/>
      <c r="U401" s="254"/>
      <c r="V401" s="251"/>
      <c r="W401" s="251"/>
      <c r="X401" s="251"/>
      <c r="Y401" s="255"/>
      <c r="Z401" s="253"/>
      <c r="AA401" s="251"/>
      <c r="AB401" s="251"/>
      <c r="AC401" s="251"/>
      <c r="AD401" s="252"/>
      <c r="AE401" s="253"/>
      <c r="AF401" s="251"/>
      <c r="AG401" s="251"/>
      <c r="AH401" s="256"/>
    </row>
    <row r="402" spans="1:34" ht="15.75" thickBot="1">
      <c r="A402" s="513"/>
      <c r="B402" s="258"/>
      <c r="C402" s="268" t="s">
        <v>16</v>
      </c>
      <c r="D402" s="177"/>
      <c r="E402" s="269"/>
      <c r="F402" s="270"/>
      <c r="G402" s="270"/>
      <c r="H402" s="270"/>
      <c r="I402" s="271"/>
      <c r="J402" s="272"/>
      <c r="K402" s="270"/>
      <c r="L402" s="270"/>
      <c r="M402" s="270"/>
      <c r="N402" s="271"/>
      <c r="O402" s="272"/>
      <c r="P402" s="270"/>
      <c r="Q402" s="270"/>
      <c r="R402" s="270"/>
      <c r="S402" s="271"/>
      <c r="T402" s="272"/>
      <c r="U402" s="273"/>
      <c r="V402" s="270"/>
      <c r="W402" s="270"/>
      <c r="X402" s="270"/>
      <c r="Y402" s="274"/>
      <c r="Z402" s="272"/>
      <c r="AA402" s="270"/>
      <c r="AB402" s="270"/>
      <c r="AC402" s="270"/>
      <c r="AD402" s="271"/>
      <c r="AE402" s="272"/>
      <c r="AF402" s="270"/>
      <c r="AG402" s="270"/>
      <c r="AH402" s="275"/>
    </row>
    <row r="403" spans="1:34">
      <c r="A403" s="276"/>
      <c r="B403" s="515"/>
      <c r="C403" s="277"/>
      <c r="D403" s="249"/>
      <c r="E403" s="249"/>
      <c r="F403" s="249"/>
      <c r="G403" s="249"/>
      <c r="H403" s="278"/>
      <c r="I403" s="517" t="s">
        <v>62</v>
      </c>
      <c r="J403" s="518"/>
      <c r="K403" s="518"/>
      <c r="L403" s="518"/>
      <c r="M403" s="519"/>
      <c r="N403" s="517" t="s">
        <v>63</v>
      </c>
      <c r="O403" s="518"/>
      <c r="P403" s="518"/>
      <c r="Q403" s="518"/>
      <c r="R403" s="519"/>
      <c r="S403" s="517" t="s">
        <v>64</v>
      </c>
      <c r="T403" s="518"/>
      <c r="U403" s="518"/>
      <c r="V403" s="518"/>
      <c r="W403" s="518"/>
      <c r="X403" s="519"/>
      <c r="Y403" s="517" t="s">
        <v>13</v>
      </c>
      <c r="Z403" s="518"/>
      <c r="AA403" s="518"/>
      <c r="AB403" s="518"/>
      <c r="AC403" s="519"/>
      <c r="AD403" s="517" t="s">
        <v>31</v>
      </c>
      <c r="AE403" s="518"/>
      <c r="AF403" s="518"/>
      <c r="AG403" s="518"/>
      <c r="AH403" s="520"/>
    </row>
    <row r="404" spans="1:34" ht="18.75" thickBot="1">
      <c r="A404" s="279"/>
      <c r="B404" s="516"/>
      <c r="C404" s="521" t="s">
        <v>65</v>
      </c>
      <c r="D404" s="522"/>
      <c r="E404" s="522"/>
      <c r="F404" s="522"/>
      <c r="G404" s="522"/>
      <c r="H404" s="523"/>
      <c r="I404" s="524"/>
      <c r="J404" s="525"/>
      <c r="K404" s="280" t="s">
        <v>66</v>
      </c>
      <c r="L404" s="525"/>
      <c r="M404" s="526"/>
      <c r="N404" s="524"/>
      <c r="O404" s="525"/>
      <c r="P404" s="280" t="s">
        <v>66</v>
      </c>
      <c r="Q404" s="525"/>
      <c r="R404" s="526"/>
      <c r="S404" s="524"/>
      <c r="T404" s="525"/>
      <c r="U404" s="281"/>
      <c r="V404" s="280" t="s">
        <v>66</v>
      </c>
      <c r="W404" s="525"/>
      <c r="X404" s="526"/>
      <c r="Y404" s="524"/>
      <c r="Z404" s="525"/>
      <c r="AA404" s="280" t="s">
        <v>66</v>
      </c>
      <c r="AB404" s="525"/>
      <c r="AC404" s="526"/>
      <c r="AD404" s="524"/>
      <c r="AE404" s="525"/>
      <c r="AF404" s="280" t="s">
        <v>66</v>
      </c>
      <c r="AG404" s="525"/>
      <c r="AH404" s="527"/>
    </row>
    <row r="405" spans="1:34">
      <c r="A405" s="279"/>
      <c r="B405" s="516"/>
      <c r="C405" s="528" t="s">
        <v>67</v>
      </c>
      <c r="D405" s="528"/>
      <c r="E405" s="528"/>
      <c r="F405" s="528"/>
      <c r="G405" s="528"/>
      <c r="H405" s="528"/>
      <c r="I405" s="530"/>
      <c r="J405" s="531"/>
      <c r="K405" s="531"/>
      <c r="L405" s="531"/>
      <c r="M405" s="531"/>
      <c r="N405" s="531"/>
      <c r="O405" s="531"/>
      <c r="P405" s="531"/>
      <c r="Q405" s="531"/>
      <c r="R405" s="531"/>
      <c r="S405" s="531"/>
      <c r="T405" s="531"/>
      <c r="U405" s="531"/>
      <c r="V405" s="531"/>
      <c r="W405" s="531"/>
      <c r="X405" s="532"/>
      <c r="Y405" s="517" t="s">
        <v>12</v>
      </c>
      <c r="Z405" s="518"/>
      <c r="AA405" s="518"/>
      <c r="AB405" s="518"/>
      <c r="AC405" s="519"/>
      <c r="AD405" s="517" t="s">
        <v>68</v>
      </c>
      <c r="AE405" s="518"/>
      <c r="AF405" s="518"/>
      <c r="AG405" s="518"/>
      <c r="AH405" s="520"/>
    </row>
    <row r="406" spans="1:34" ht="18.75" thickBot="1">
      <c r="A406" s="282"/>
      <c r="B406" s="516"/>
      <c r="C406" s="529"/>
      <c r="D406" s="529"/>
      <c r="E406" s="529"/>
      <c r="F406" s="529"/>
      <c r="G406" s="529"/>
      <c r="H406" s="529"/>
      <c r="I406" s="533"/>
      <c r="J406" s="534"/>
      <c r="K406" s="534"/>
      <c r="L406" s="534"/>
      <c r="M406" s="534"/>
      <c r="N406" s="534"/>
      <c r="O406" s="534"/>
      <c r="P406" s="534"/>
      <c r="Q406" s="534"/>
      <c r="R406" s="534"/>
      <c r="S406" s="534"/>
      <c r="T406" s="534"/>
      <c r="U406" s="534"/>
      <c r="V406" s="534"/>
      <c r="W406" s="534"/>
      <c r="X406" s="535"/>
      <c r="Y406" s="536"/>
      <c r="Z406" s="537"/>
      <c r="AA406" s="283" t="s">
        <v>66</v>
      </c>
      <c r="AB406" s="537"/>
      <c r="AC406" s="538"/>
      <c r="AD406" s="539"/>
      <c r="AE406" s="537"/>
      <c r="AF406" s="537"/>
      <c r="AG406" s="540" t="s">
        <v>41</v>
      </c>
      <c r="AH406" s="541"/>
    </row>
    <row r="407" spans="1:34" ht="14.25" thickTop="1" thickBot="1">
      <c r="A407" s="542" t="s">
        <v>69</v>
      </c>
      <c r="B407" s="543"/>
      <c r="C407" s="543"/>
      <c r="D407" s="543"/>
      <c r="E407" s="543"/>
      <c r="F407" s="543"/>
      <c r="G407" s="543"/>
      <c r="H407" s="543"/>
      <c r="I407" s="543"/>
      <c r="J407" s="543"/>
      <c r="K407" s="543"/>
      <c r="L407" s="543"/>
      <c r="M407" s="543"/>
      <c r="N407" s="543"/>
      <c r="O407" s="543"/>
      <c r="P407" s="543"/>
      <c r="Q407" s="543"/>
      <c r="R407" s="543"/>
      <c r="S407" s="543"/>
      <c r="T407" s="543"/>
      <c r="U407" s="543"/>
      <c r="V407" s="543"/>
      <c r="W407" s="543"/>
      <c r="X407" s="543"/>
      <c r="Y407" s="543"/>
      <c r="Z407" s="543"/>
      <c r="AA407" s="543"/>
      <c r="AB407" s="543"/>
      <c r="AC407" s="543"/>
      <c r="AD407" s="543"/>
      <c r="AE407" s="543"/>
      <c r="AF407" s="543"/>
      <c r="AG407" s="543"/>
      <c r="AH407" s="544"/>
    </row>
    <row r="408" spans="1:34" ht="24" thickBot="1">
      <c r="A408" s="284" t="s">
        <v>70</v>
      </c>
      <c r="B408" s="285"/>
      <c r="C408" s="285"/>
      <c r="D408" s="286"/>
      <c r="E408" s="285"/>
      <c r="F408" s="285"/>
      <c r="G408" s="287"/>
      <c r="H408" s="285"/>
      <c r="I408" s="285"/>
      <c r="J408" s="285"/>
      <c r="K408" s="285"/>
      <c r="L408" s="285"/>
      <c r="M408" s="285"/>
      <c r="N408" s="285"/>
      <c r="O408" s="285"/>
      <c r="P408" s="285"/>
      <c r="Q408" s="288"/>
      <c r="R408" s="289" t="s">
        <v>71</v>
      </c>
      <c r="S408" s="285"/>
      <c r="T408" s="285"/>
      <c r="U408" s="286"/>
      <c r="V408" s="285"/>
      <c r="W408" s="290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2"/>
    </row>
    <row r="409" spans="1:34" ht="22.5" thickBot="1">
      <c r="A409" s="284" t="s">
        <v>42</v>
      </c>
      <c r="B409" s="285"/>
      <c r="C409" s="285"/>
      <c r="D409" s="286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8"/>
      <c r="R409" s="293" t="s">
        <v>72</v>
      </c>
      <c r="S409" s="285"/>
      <c r="T409" s="285"/>
      <c r="U409" s="286"/>
      <c r="V409" s="285"/>
      <c r="W409" s="294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95"/>
    </row>
    <row r="410" spans="1:34" ht="13.5" thickBot="1">
      <c r="A410" s="296" t="s">
        <v>73</v>
      </c>
      <c r="B410" s="297"/>
      <c r="C410" s="297"/>
      <c r="D410" s="298"/>
      <c r="E410" s="297"/>
      <c r="F410" s="297"/>
      <c r="G410" s="297"/>
      <c r="H410" s="297"/>
      <c r="I410" s="297"/>
      <c r="J410" s="299" t="s">
        <v>74</v>
      </c>
      <c r="K410" s="300"/>
      <c r="L410" s="300"/>
      <c r="M410" s="300"/>
      <c r="N410" s="301"/>
      <c r="O410" s="297"/>
      <c r="P410" s="299" t="s">
        <v>75</v>
      </c>
      <c r="Q410" s="300"/>
      <c r="R410" s="300"/>
      <c r="S410" s="300"/>
      <c r="T410" s="301"/>
      <c r="U410" s="298"/>
      <c r="V410" s="297"/>
      <c r="W410" s="299" t="s">
        <v>76</v>
      </c>
      <c r="X410" s="300"/>
      <c r="Y410" s="300"/>
      <c r="Z410" s="300"/>
      <c r="AA410" s="300"/>
      <c r="AB410" s="301"/>
      <c r="AC410" s="297"/>
      <c r="AD410" s="299" t="s">
        <v>77</v>
      </c>
      <c r="AE410" s="300"/>
      <c r="AF410" s="300"/>
      <c r="AG410" s="301"/>
      <c r="AH410" s="302"/>
    </row>
    <row r="411" spans="1:34" ht="14.25" thickTop="1" thickBot="1"/>
    <row r="412" spans="1:34" ht="21" thickTop="1">
      <c r="A412" s="468" t="s">
        <v>34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70"/>
      <c r="AD412" s="132"/>
      <c r="AE412" s="132"/>
      <c r="AF412" s="132"/>
      <c r="AG412" s="132"/>
      <c r="AH412" s="133"/>
    </row>
    <row r="413" spans="1:34" ht="16.5" thickBot="1">
      <c r="A413" s="471" t="s">
        <v>81</v>
      </c>
      <c r="B413" s="472"/>
      <c r="C413" s="472"/>
      <c r="D413" s="472"/>
      <c r="E413" s="472"/>
      <c r="F413" s="472"/>
      <c r="G413" s="472"/>
      <c r="H413" s="472"/>
      <c r="I413" s="472"/>
      <c r="J413" s="472"/>
      <c r="K413" s="472"/>
      <c r="L413" s="472"/>
      <c r="M413" s="472"/>
      <c r="N413" s="472"/>
      <c r="O413" s="472"/>
      <c r="P413" s="472"/>
      <c r="Q413" s="472"/>
      <c r="R413" s="472"/>
      <c r="S413" s="472"/>
      <c r="T413" s="472"/>
      <c r="U413" s="472"/>
      <c r="V413" s="472"/>
      <c r="W413" s="472"/>
      <c r="X413" s="472"/>
      <c r="Y413" s="472"/>
      <c r="Z413" s="472"/>
      <c r="AA413" s="472"/>
      <c r="AB413" s="472"/>
      <c r="AC413" s="473"/>
      <c r="AD413" s="135"/>
      <c r="AE413" s="135"/>
      <c r="AF413" s="135"/>
      <c r="AG413" s="135"/>
      <c r="AH413" s="136"/>
    </row>
    <row r="414" spans="1:34" ht="19.5" thickTop="1" thickBot="1">
      <c r="A414" s="137" t="s">
        <v>35</v>
      </c>
      <c r="B414" s="138"/>
      <c r="C414" s="138"/>
      <c r="D414" s="138"/>
      <c r="E414" s="138"/>
      <c r="F414" s="139"/>
      <c r="G414" s="474" t="str">
        <f>Spielplan!$F$1</f>
        <v>Staffel eintragen</v>
      </c>
      <c r="H414" s="475"/>
      <c r="I414" s="475"/>
      <c r="J414" s="475"/>
      <c r="K414" s="475"/>
      <c r="L414" s="475"/>
      <c r="M414" s="475"/>
      <c r="N414" s="475"/>
      <c r="O414" s="475"/>
      <c r="P414" s="475"/>
      <c r="Q414" s="475"/>
      <c r="R414" s="475"/>
      <c r="S414" s="475"/>
      <c r="T414" s="475"/>
      <c r="U414" s="475"/>
      <c r="V414" s="475"/>
      <c r="W414" s="475"/>
      <c r="X414" s="475"/>
      <c r="Y414" s="475"/>
      <c r="Z414" s="475"/>
      <c r="AA414" s="475"/>
      <c r="AB414" s="475"/>
      <c r="AC414" s="476"/>
      <c r="AD414" s="140"/>
      <c r="AE414" s="140"/>
      <c r="AF414" s="140"/>
      <c r="AG414" s="140"/>
      <c r="AH414" s="141"/>
    </row>
    <row r="415" spans="1:34" ht="19.5" thickTop="1" thickBot="1">
      <c r="A415" s="143" t="s">
        <v>78</v>
      </c>
      <c r="B415" s="144"/>
      <c r="C415" s="144"/>
      <c r="D415" s="144"/>
      <c r="E415" s="144"/>
      <c r="F415" s="145"/>
      <c r="G415" s="456" t="s">
        <v>79</v>
      </c>
      <c r="H415" s="457"/>
      <c r="I415" s="457"/>
      <c r="J415" s="457"/>
      <c r="K415" s="457"/>
      <c r="L415" s="457"/>
      <c r="M415" s="458"/>
      <c r="N415" s="458"/>
      <c r="O415" s="458"/>
      <c r="P415" s="458"/>
      <c r="Q415" s="458"/>
      <c r="R415" s="458"/>
      <c r="S415" s="458"/>
      <c r="T415" s="458"/>
      <c r="U415" s="458"/>
      <c r="V415" s="458"/>
      <c r="W415" s="458"/>
      <c r="X415" s="458"/>
      <c r="Y415" s="458"/>
      <c r="Z415" s="458"/>
      <c r="AA415" s="458"/>
      <c r="AB415" s="458"/>
      <c r="AC415" s="459"/>
      <c r="AD415" s="140"/>
      <c r="AE415" s="140"/>
      <c r="AF415" s="140"/>
      <c r="AG415" s="140"/>
      <c r="AH415" s="141"/>
    </row>
    <row r="416" spans="1:34" ht="17.25" thickTop="1" thickBot="1">
      <c r="A416" s="146" t="s">
        <v>36</v>
      </c>
      <c r="B416" s="147"/>
      <c r="C416" s="147"/>
      <c r="D416" s="148"/>
      <c r="E416" s="149"/>
      <c r="F416" s="460" t="str">
        <f>Spielplan!$F$2</f>
        <v>Saison eintragen</v>
      </c>
      <c r="G416" s="461"/>
      <c r="H416" s="461"/>
      <c r="I416" s="461"/>
      <c r="J416" s="461"/>
      <c r="K416" s="461"/>
      <c r="L416" s="461"/>
      <c r="M416" s="461"/>
      <c r="N416" s="461"/>
      <c r="O416" s="461"/>
      <c r="P416" s="461"/>
      <c r="Q416" s="461"/>
      <c r="R416" s="150" t="s">
        <v>37</v>
      </c>
      <c r="S416" s="150"/>
      <c r="T416" s="150"/>
      <c r="U416" s="151"/>
      <c r="V416" s="150"/>
      <c r="W416" s="462" t="str">
        <f>Spielplan!J17</f>
        <v>Spielort</v>
      </c>
      <c r="X416" s="463"/>
      <c r="Y416" s="463"/>
      <c r="Z416" s="463"/>
      <c r="AA416" s="463"/>
      <c r="AB416" s="463"/>
      <c r="AC416" s="464"/>
      <c r="AD416" s="152"/>
      <c r="AE416" s="152"/>
      <c r="AF416" s="152"/>
      <c r="AG416" s="152"/>
      <c r="AH416" s="153"/>
    </row>
    <row r="417" spans="1:34" ht="16.5" thickTop="1">
      <c r="A417" s="154" t="s">
        <v>8</v>
      </c>
      <c r="B417" s="155"/>
      <c r="C417" s="155"/>
      <c r="D417" s="156"/>
      <c r="E417" s="157"/>
      <c r="F417" s="465"/>
      <c r="G417" s="461"/>
      <c r="H417" s="461"/>
      <c r="I417" s="461"/>
      <c r="J417" s="461"/>
      <c r="K417" s="461"/>
      <c r="L417" s="461"/>
      <c r="M417" s="461"/>
      <c r="N417" s="461"/>
      <c r="O417" s="461"/>
      <c r="P417" s="461"/>
      <c r="Q417" s="461"/>
      <c r="R417" s="158" t="s">
        <v>38</v>
      </c>
      <c r="S417" s="158"/>
      <c r="T417" s="158"/>
      <c r="U417" s="159"/>
      <c r="V417" s="158"/>
      <c r="W417" s="466" t="str">
        <f>Spielplan!I17</f>
        <v>Datum</v>
      </c>
      <c r="X417" s="467"/>
      <c r="Y417" s="467"/>
      <c r="Z417" s="467"/>
      <c r="AA417" s="467"/>
      <c r="AB417" s="160"/>
      <c r="AC417" s="160"/>
      <c r="AD417" s="161"/>
      <c r="AE417" s="161"/>
      <c r="AF417" s="162"/>
      <c r="AG417" s="162"/>
      <c r="AH417" s="163"/>
    </row>
    <row r="418" spans="1:34" ht="15.75">
      <c r="A418" s="154" t="s">
        <v>39</v>
      </c>
      <c r="B418" s="155"/>
      <c r="C418" s="155"/>
      <c r="D418" s="156"/>
      <c r="E418" s="157"/>
      <c r="F418" s="465" t="str">
        <f>Spielplan!J29</f>
        <v>Mannschaft 7</v>
      </c>
      <c r="G418" s="461"/>
      <c r="H418" s="461"/>
      <c r="I418" s="461"/>
      <c r="J418" s="461"/>
      <c r="K418" s="461"/>
      <c r="L418" s="461"/>
      <c r="M418" s="461"/>
      <c r="N418" s="461"/>
      <c r="O418" s="461"/>
      <c r="P418" s="461"/>
      <c r="Q418" s="461"/>
      <c r="R418" s="164" t="s">
        <v>40</v>
      </c>
      <c r="S418" s="164"/>
      <c r="T418" s="164"/>
      <c r="U418" s="165"/>
      <c r="V418" s="166"/>
      <c r="W418" s="477"/>
      <c r="X418" s="478"/>
      <c r="Y418" s="478"/>
      <c r="Z418" s="478"/>
      <c r="AA418" s="167" t="s">
        <v>41</v>
      </c>
      <c r="AB418" s="168"/>
      <c r="AC418" s="169"/>
      <c r="AD418" s="479"/>
      <c r="AE418" s="479"/>
      <c r="AF418" s="479"/>
      <c r="AG418" s="479"/>
      <c r="AH418" s="480"/>
    </row>
    <row r="419" spans="1:34" ht="15.75">
      <c r="A419" s="154" t="s">
        <v>42</v>
      </c>
      <c r="B419" s="155"/>
      <c r="C419" s="155"/>
      <c r="D419" s="156"/>
      <c r="E419" s="157"/>
      <c r="F419" s="465"/>
      <c r="G419" s="461"/>
      <c r="H419" s="461"/>
      <c r="I419" s="461"/>
      <c r="J419" s="461"/>
      <c r="K419" s="461"/>
      <c r="L419" s="461"/>
      <c r="M419" s="461"/>
      <c r="N419" s="461"/>
      <c r="O419" s="461"/>
      <c r="P419" s="461"/>
      <c r="Q419" s="461"/>
      <c r="R419" s="164" t="s">
        <v>43</v>
      </c>
      <c r="S419" s="164"/>
      <c r="T419" s="164"/>
      <c r="U419" s="165"/>
      <c r="V419" s="166"/>
      <c r="W419" s="481">
        <f>Spielplan!D29</f>
        <v>6</v>
      </c>
      <c r="X419" s="482"/>
      <c r="Y419" s="170"/>
      <c r="Z419" s="170"/>
      <c r="AA419" s="170"/>
      <c r="AB419" s="171" t="s">
        <v>44</v>
      </c>
      <c r="AC419" s="168"/>
      <c r="AD419" s="483">
        <f>Spielplan!E29</f>
        <v>1</v>
      </c>
      <c r="AE419" s="482"/>
      <c r="AF419" s="170"/>
      <c r="AG419" s="170"/>
      <c r="AH419" s="172"/>
    </row>
    <row r="420" spans="1:34" ht="16.5" thickBot="1">
      <c r="A420" s="173" t="s">
        <v>45</v>
      </c>
      <c r="B420" s="174"/>
      <c r="C420" s="174"/>
      <c r="D420" s="175"/>
      <c r="E420" s="176"/>
      <c r="F420" s="484"/>
      <c r="G420" s="485"/>
      <c r="H420" s="485"/>
      <c r="I420" s="485"/>
      <c r="J420" s="485"/>
      <c r="K420" s="485"/>
      <c r="L420" s="485"/>
      <c r="M420" s="485"/>
      <c r="N420" s="485"/>
      <c r="O420" s="485"/>
      <c r="P420" s="485"/>
      <c r="Q420" s="486"/>
      <c r="R420" s="158" t="s">
        <v>46</v>
      </c>
      <c r="S420" s="177"/>
      <c r="T420" s="177"/>
      <c r="U420" s="178"/>
      <c r="V420" s="179"/>
      <c r="W420" s="487">
        <f>Spielplan!F29</f>
        <v>21</v>
      </c>
      <c r="X420" s="488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1"/>
    </row>
    <row r="421" spans="1:34" ht="16.5" thickTop="1" thickBot="1">
      <c r="A421" s="489" t="s">
        <v>47</v>
      </c>
      <c r="B421" s="490"/>
      <c r="C421" s="490"/>
      <c r="D421" s="490"/>
      <c r="E421" s="490"/>
      <c r="F421" s="490"/>
      <c r="G421" s="490"/>
      <c r="H421" s="490"/>
      <c r="I421" s="490"/>
      <c r="J421" s="490"/>
      <c r="K421" s="490"/>
      <c r="L421" s="490"/>
      <c r="M421" s="490"/>
      <c r="N421" s="490"/>
      <c r="O421" s="182" t="s">
        <v>48</v>
      </c>
      <c r="P421" s="183" t="s">
        <v>49</v>
      </c>
      <c r="Q421" s="184" t="s">
        <v>50</v>
      </c>
      <c r="R421" s="489" t="s">
        <v>51</v>
      </c>
      <c r="S421" s="490"/>
      <c r="T421" s="490"/>
      <c r="U421" s="490"/>
      <c r="V421" s="490"/>
      <c r="W421" s="490"/>
      <c r="X421" s="490"/>
      <c r="Y421" s="490"/>
      <c r="Z421" s="490"/>
      <c r="AA421" s="490"/>
      <c r="AB421" s="490"/>
      <c r="AC421" s="490"/>
      <c r="AD421" s="490"/>
      <c r="AE421" s="491"/>
      <c r="AF421" s="182" t="s">
        <v>48</v>
      </c>
      <c r="AG421" s="183" t="s">
        <v>49</v>
      </c>
      <c r="AH421" s="184" t="s">
        <v>50</v>
      </c>
    </row>
    <row r="422" spans="1:34" ht="21" thickBot="1">
      <c r="A422" s="492" t="str">
        <f>Spielplan!G29</f>
        <v>Mannschaft 2</v>
      </c>
      <c r="B422" s="493"/>
      <c r="C422" s="493"/>
      <c r="D422" s="493"/>
      <c r="E422" s="493"/>
      <c r="F422" s="493"/>
      <c r="G422" s="493"/>
      <c r="H422" s="493"/>
      <c r="I422" s="493"/>
      <c r="J422" s="493"/>
      <c r="K422" s="493"/>
      <c r="L422" s="493"/>
      <c r="M422" s="493"/>
      <c r="N422" s="493"/>
      <c r="O422" s="185"/>
      <c r="P422" s="186"/>
      <c r="Q422" s="187"/>
      <c r="R422" s="492" t="str">
        <f>Spielplan!I29</f>
        <v>Mannschaft 6</v>
      </c>
      <c r="S422" s="493"/>
      <c r="T422" s="493"/>
      <c r="U422" s="493"/>
      <c r="V422" s="493"/>
      <c r="W422" s="493"/>
      <c r="X422" s="493"/>
      <c r="Y422" s="493"/>
      <c r="Z422" s="493"/>
      <c r="AA422" s="493"/>
      <c r="AB422" s="493"/>
      <c r="AC422" s="493"/>
      <c r="AD422" s="493"/>
      <c r="AE422" s="494"/>
      <c r="AF422" s="185"/>
      <c r="AG422" s="186"/>
      <c r="AH422" s="187"/>
    </row>
    <row r="423" spans="1:34" ht="26.25" thickTop="1" thickBot="1">
      <c r="A423" s="188" t="s">
        <v>52</v>
      </c>
      <c r="B423" s="189" t="s">
        <v>53</v>
      </c>
      <c r="C423" s="190" t="s">
        <v>54</v>
      </c>
      <c r="D423" s="191"/>
      <c r="E423" s="192" t="s">
        <v>55</v>
      </c>
      <c r="F423" s="193"/>
      <c r="G423" s="193"/>
      <c r="H423" s="193"/>
      <c r="I423" s="193"/>
      <c r="J423" s="193"/>
      <c r="K423" s="193"/>
      <c r="L423" s="193"/>
      <c r="M423" s="193"/>
      <c r="N423" s="193"/>
      <c r="O423" s="194"/>
      <c r="P423" s="195"/>
      <c r="Q423" s="196"/>
      <c r="R423" s="188" t="s">
        <v>52</v>
      </c>
      <c r="S423" s="189" t="s">
        <v>53</v>
      </c>
      <c r="T423" s="190" t="s">
        <v>54</v>
      </c>
      <c r="U423" s="191"/>
      <c r="V423" s="192" t="s">
        <v>55</v>
      </c>
      <c r="W423" s="193"/>
      <c r="X423" s="193"/>
      <c r="Y423" s="193"/>
      <c r="Z423" s="193"/>
      <c r="AA423" s="193"/>
      <c r="AB423" s="193"/>
      <c r="AC423" s="193"/>
      <c r="AD423" s="193"/>
      <c r="AE423" s="193"/>
      <c r="AF423" s="194"/>
      <c r="AG423" s="195"/>
      <c r="AH423" s="196"/>
    </row>
    <row r="424" spans="1:34" ht="16.5" thickTop="1">
      <c r="A424" s="207"/>
      <c r="B424" s="208"/>
      <c r="C424" s="209"/>
      <c r="D424" s="210"/>
      <c r="E424" s="495"/>
      <c r="F424" s="496"/>
      <c r="G424" s="496"/>
      <c r="H424" s="496"/>
      <c r="I424" s="496"/>
      <c r="J424" s="496"/>
      <c r="K424" s="496"/>
      <c r="L424" s="496"/>
      <c r="M424" s="496"/>
      <c r="N424" s="497"/>
      <c r="O424" s="211"/>
      <c r="P424" s="212"/>
      <c r="Q424" s="213"/>
      <c r="R424" s="207"/>
      <c r="S424" s="214"/>
      <c r="T424" s="209"/>
      <c r="U424" s="210"/>
      <c r="V424" s="495"/>
      <c r="W424" s="496"/>
      <c r="X424" s="496"/>
      <c r="Y424" s="496"/>
      <c r="Z424" s="496"/>
      <c r="AA424" s="496"/>
      <c r="AB424" s="496"/>
      <c r="AC424" s="496"/>
      <c r="AD424" s="496"/>
      <c r="AE424" s="497"/>
      <c r="AF424" s="211"/>
      <c r="AG424" s="212"/>
      <c r="AH424" s="213"/>
    </row>
    <row r="425" spans="1:34" ht="15.75">
      <c r="A425" s="215"/>
      <c r="B425" s="208"/>
      <c r="C425" s="216"/>
      <c r="D425" s="165"/>
      <c r="E425" s="498"/>
      <c r="F425" s="499"/>
      <c r="G425" s="499"/>
      <c r="H425" s="499"/>
      <c r="I425" s="499"/>
      <c r="J425" s="499"/>
      <c r="K425" s="499"/>
      <c r="L425" s="499"/>
      <c r="M425" s="499"/>
      <c r="N425" s="500"/>
      <c r="O425" s="217"/>
      <c r="P425" s="218"/>
      <c r="Q425" s="219"/>
      <c r="R425" s="215"/>
      <c r="S425" s="208"/>
      <c r="T425" s="216"/>
      <c r="U425" s="165"/>
      <c r="V425" s="498"/>
      <c r="W425" s="499"/>
      <c r="X425" s="499"/>
      <c r="Y425" s="499"/>
      <c r="Z425" s="499"/>
      <c r="AA425" s="499"/>
      <c r="AB425" s="499"/>
      <c r="AC425" s="499"/>
      <c r="AD425" s="499"/>
      <c r="AE425" s="500"/>
      <c r="AF425" s="217"/>
      <c r="AG425" s="218"/>
      <c r="AH425" s="219"/>
    </row>
    <row r="426" spans="1:34" ht="18">
      <c r="A426" s="215"/>
      <c r="B426" s="208"/>
      <c r="C426" s="220"/>
      <c r="D426" s="165"/>
      <c r="E426" s="498"/>
      <c r="F426" s="499"/>
      <c r="G426" s="499"/>
      <c r="H426" s="499"/>
      <c r="I426" s="499"/>
      <c r="J426" s="499"/>
      <c r="K426" s="499"/>
      <c r="L426" s="499"/>
      <c r="M426" s="499"/>
      <c r="N426" s="500"/>
      <c r="O426" s="217"/>
      <c r="P426" s="221"/>
      <c r="Q426" s="219"/>
      <c r="R426" s="215"/>
      <c r="S426" s="208"/>
      <c r="T426" s="220"/>
      <c r="U426" s="165"/>
      <c r="V426" s="498"/>
      <c r="W426" s="499"/>
      <c r="X426" s="499"/>
      <c r="Y426" s="499"/>
      <c r="Z426" s="499"/>
      <c r="AA426" s="499"/>
      <c r="AB426" s="499"/>
      <c r="AC426" s="499"/>
      <c r="AD426" s="499"/>
      <c r="AE426" s="500"/>
      <c r="AF426" s="217"/>
      <c r="AG426" s="221"/>
      <c r="AH426" s="219"/>
    </row>
    <row r="427" spans="1:34" ht="18">
      <c r="A427" s="215"/>
      <c r="B427" s="208"/>
      <c r="C427" s="222"/>
      <c r="D427" s="165"/>
      <c r="E427" s="498"/>
      <c r="F427" s="499"/>
      <c r="G427" s="499"/>
      <c r="H427" s="499"/>
      <c r="I427" s="499"/>
      <c r="J427" s="499"/>
      <c r="K427" s="499"/>
      <c r="L427" s="499"/>
      <c r="M427" s="499"/>
      <c r="N427" s="500"/>
      <c r="O427" s="217"/>
      <c r="P427" s="221"/>
      <c r="Q427" s="219"/>
      <c r="R427" s="215"/>
      <c r="S427" s="208"/>
      <c r="T427" s="222"/>
      <c r="U427" s="165"/>
      <c r="V427" s="498"/>
      <c r="W427" s="499"/>
      <c r="X427" s="499"/>
      <c r="Y427" s="499"/>
      <c r="Z427" s="499"/>
      <c r="AA427" s="499"/>
      <c r="AB427" s="499"/>
      <c r="AC427" s="499"/>
      <c r="AD427" s="499"/>
      <c r="AE427" s="500"/>
      <c r="AF427" s="217"/>
      <c r="AG427" s="221"/>
      <c r="AH427" s="219"/>
    </row>
    <row r="428" spans="1:34" ht="18">
      <c r="A428" s="215"/>
      <c r="B428" s="208"/>
      <c r="C428" s="223"/>
      <c r="D428" s="165"/>
      <c r="E428" s="498"/>
      <c r="F428" s="499"/>
      <c r="G428" s="499"/>
      <c r="H428" s="499"/>
      <c r="I428" s="499"/>
      <c r="J428" s="499"/>
      <c r="K428" s="499"/>
      <c r="L428" s="499"/>
      <c r="M428" s="499"/>
      <c r="N428" s="500"/>
      <c r="O428" s="217"/>
      <c r="P428" s="224"/>
      <c r="Q428" s="219"/>
      <c r="R428" s="215"/>
      <c r="S428" s="208"/>
      <c r="T428" s="223"/>
      <c r="U428" s="165"/>
      <c r="V428" s="498"/>
      <c r="W428" s="499"/>
      <c r="X428" s="499"/>
      <c r="Y428" s="499"/>
      <c r="Z428" s="499"/>
      <c r="AA428" s="499"/>
      <c r="AB428" s="499"/>
      <c r="AC428" s="499"/>
      <c r="AD428" s="499"/>
      <c r="AE428" s="500"/>
      <c r="AF428" s="217"/>
      <c r="AG428" s="224"/>
      <c r="AH428" s="219"/>
    </row>
    <row r="429" spans="1:34" ht="18">
      <c r="A429" s="215"/>
      <c r="B429" s="208"/>
      <c r="C429" s="222"/>
      <c r="D429" s="165"/>
      <c r="E429" s="498"/>
      <c r="F429" s="499"/>
      <c r="G429" s="499"/>
      <c r="H429" s="499"/>
      <c r="I429" s="499"/>
      <c r="J429" s="499"/>
      <c r="K429" s="499"/>
      <c r="L429" s="499"/>
      <c r="M429" s="499"/>
      <c r="N429" s="500"/>
      <c r="O429" s="217"/>
      <c r="P429" s="221"/>
      <c r="Q429" s="219"/>
      <c r="R429" s="215"/>
      <c r="S429" s="208"/>
      <c r="T429" s="222"/>
      <c r="U429" s="165"/>
      <c r="V429" s="498"/>
      <c r="W429" s="499"/>
      <c r="X429" s="499"/>
      <c r="Y429" s="499"/>
      <c r="Z429" s="499"/>
      <c r="AA429" s="499"/>
      <c r="AB429" s="499"/>
      <c r="AC429" s="499"/>
      <c r="AD429" s="499"/>
      <c r="AE429" s="500"/>
      <c r="AF429" s="217"/>
      <c r="AG429" s="221"/>
      <c r="AH429" s="219"/>
    </row>
    <row r="430" spans="1:34" ht="18">
      <c r="A430" s="215"/>
      <c r="B430" s="208"/>
      <c r="C430" s="222"/>
      <c r="D430" s="165"/>
      <c r="E430" s="498"/>
      <c r="F430" s="499"/>
      <c r="G430" s="499"/>
      <c r="H430" s="499"/>
      <c r="I430" s="499"/>
      <c r="J430" s="499"/>
      <c r="K430" s="499"/>
      <c r="L430" s="499"/>
      <c r="M430" s="499"/>
      <c r="N430" s="500"/>
      <c r="O430" s="217"/>
      <c r="P430" s="221"/>
      <c r="Q430" s="219"/>
      <c r="R430" s="215"/>
      <c r="S430" s="208"/>
      <c r="T430" s="222"/>
      <c r="U430" s="165"/>
      <c r="V430" s="498"/>
      <c r="W430" s="499"/>
      <c r="X430" s="499"/>
      <c r="Y430" s="499"/>
      <c r="Z430" s="499"/>
      <c r="AA430" s="499"/>
      <c r="AB430" s="499"/>
      <c r="AC430" s="499"/>
      <c r="AD430" s="499"/>
      <c r="AE430" s="500"/>
      <c r="AF430" s="217"/>
      <c r="AG430" s="221"/>
      <c r="AH430" s="219"/>
    </row>
    <row r="431" spans="1:34" ht="18">
      <c r="A431" s="215"/>
      <c r="B431" s="208"/>
      <c r="C431" s="222"/>
      <c r="D431" s="165"/>
      <c r="E431" s="498"/>
      <c r="F431" s="499"/>
      <c r="G431" s="499"/>
      <c r="H431" s="499"/>
      <c r="I431" s="499"/>
      <c r="J431" s="499"/>
      <c r="K431" s="499"/>
      <c r="L431" s="499"/>
      <c r="M431" s="499"/>
      <c r="N431" s="500"/>
      <c r="O431" s="217"/>
      <c r="P431" s="221"/>
      <c r="Q431" s="219"/>
      <c r="R431" s="215"/>
      <c r="S431" s="208"/>
      <c r="T431" s="222"/>
      <c r="U431" s="165"/>
      <c r="V431" s="498"/>
      <c r="W431" s="499"/>
      <c r="X431" s="499"/>
      <c r="Y431" s="499"/>
      <c r="Z431" s="499"/>
      <c r="AA431" s="499"/>
      <c r="AB431" s="499"/>
      <c r="AC431" s="499"/>
      <c r="AD431" s="499"/>
      <c r="AE431" s="500"/>
      <c r="AF431" s="217"/>
      <c r="AG431" s="221"/>
      <c r="AH431" s="219"/>
    </row>
    <row r="432" spans="1:34" ht="18">
      <c r="A432" s="215"/>
      <c r="B432" s="208"/>
      <c r="C432" s="222"/>
      <c r="D432" s="165"/>
      <c r="E432" s="498"/>
      <c r="F432" s="499"/>
      <c r="G432" s="499"/>
      <c r="H432" s="499"/>
      <c r="I432" s="499"/>
      <c r="J432" s="499"/>
      <c r="K432" s="499"/>
      <c r="L432" s="499"/>
      <c r="M432" s="499"/>
      <c r="N432" s="500"/>
      <c r="O432" s="217"/>
      <c r="P432" s="225"/>
      <c r="Q432" s="226"/>
      <c r="R432" s="215"/>
      <c r="S432" s="208"/>
      <c r="T432" s="222"/>
      <c r="U432" s="165"/>
      <c r="V432" s="498"/>
      <c r="W432" s="499"/>
      <c r="X432" s="499"/>
      <c r="Y432" s="499"/>
      <c r="Z432" s="499"/>
      <c r="AA432" s="499"/>
      <c r="AB432" s="499"/>
      <c r="AC432" s="499"/>
      <c r="AD432" s="499"/>
      <c r="AE432" s="500"/>
      <c r="AF432" s="217"/>
      <c r="AG432" s="225"/>
      <c r="AH432" s="226"/>
    </row>
    <row r="433" spans="1:34" ht="16.5" thickBot="1">
      <c r="A433" s="227"/>
      <c r="B433" s="228"/>
      <c r="C433" s="229"/>
      <c r="D433" s="178"/>
      <c r="E433" s="501"/>
      <c r="F433" s="502"/>
      <c r="G433" s="502"/>
      <c r="H433" s="502"/>
      <c r="I433" s="502"/>
      <c r="J433" s="502"/>
      <c r="K433" s="502"/>
      <c r="L433" s="502"/>
      <c r="M433" s="502"/>
      <c r="N433" s="503"/>
      <c r="O433" s="230"/>
      <c r="P433" s="231"/>
      <c r="Q433" s="232"/>
      <c r="R433" s="227"/>
      <c r="S433" s="228"/>
      <c r="T433" s="229"/>
      <c r="U433" s="178"/>
      <c r="V433" s="501"/>
      <c r="W433" s="502"/>
      <c r="X433" s="502"/>
      <c r="Y433" s="502"/>
      <c r="Z433" s="502"/>
      <c r="AA433" s="502"/>
      <c r="AB433" s="502"/>
      <c r="AC433" s="502"/>
      <c r="AD433" s="502"/>
      <c r="AE433" s="503"/>
      <c r="AF433" s="230"/>
      <c r="AG433" s="231"/>
      <c r="AH433" s="232"/>
    </row>
    <row r="434" spans="1:34" ht="13.5" thickTop="1">
      <c r="A434" s="233" t="s">
        <v>56</v>
      </c>
      <c r="B434" s="234"/>
      <c r="C434" s="235"/>
      <c r="D434" s="148">
        <f>D433+1</f>
        <v>1</v>
      </c>
      <c r="E434" s="495"/>
      <c r="F434" s="496"/>
      <c r="G434" s="496"/>
      <c r="H434" s="496"/>
      <c r="I434" s="496"/>
      <c r="J434" s="496"/>
      <c r="K434" s="496"/>
      <c r="L434" s="496"/>
      <c r="M434" s="496"/>
      <c r="N434" s="497"/>
      <c r="O434" s="211"/>
      <c r="P434" s="236"/>
      <c r="Q434" s="237"/>
      <c r="R434" s="233" t="s">
        <v>56</v>
      </c>
      <c r="S434" s="234"/>
      <c r="T434" s="235"/>
      <c r="U434" s="148">
        <f>U433+1</f>
        <v>1</v>
      </c>
      <c r="V434" s="495"/>
      <c r="W434" s="496"/>
      <c r="X434" s="496"/>
      <c r="Y434" s="496"/>
      <c r="Z434" s="496"/>
      <c r="AA434" s="496"/>
      <c r="AB434" s="496"/>
      <c r="AC434" s="496"/>
      <c r="AD434" s="496"/>
      <c r="AE434" s="497"/>
      <c r="AF434" s="211"/>
      <c r="AG434" s="236"/>
      <c r="AH434" s="237"/>
    </row>
    <row r="435" spans="1:34" ht="13.5" thickBot="1">
      <c r="A435" s="238" t="s">
        <v>57</v>
      </c>
      <c r="B435" s="239"/>
      <c r="C435" s="240"/>
      <c r="D435" s="175">
        <f>D434+1</f>
        <v>2</v>
      </c>
      <c r="E435" s="504"/>
      <c r="F435" s="505"/>
      <c r="G435" s="505"/>
      <c r="H435" s="505"/>
      <c r="I435" s="505"/>
      <c r="J435" s="505"/>
      <c r="K435" s="505"/>
      <c r="L435" s="505"/>
      <c r="M435" s="505"/>
      <c r="N435" s="506"/>
      <c r="O435" s="241"/>
      <c r="P435" s="242"/>
      <c r="Q435" s="243"/>
      <c r="R435" s="238" t="s">
        <v>57</v>
      </c>
      <c r="S435" s="239"/>
      <c r="T435" s="240"/>
      <c r="U435" s="175">
        <f>U434+1</f>
        <v>2</v>
      </c>
      <c r="V435" s="504"/>
      <c r="W435" s="505"/>
      <c r="X435" s="505"/>
      <c r="Y435" s="505"/>
      <c r="Z435" s="505"/>
      <c r="AA435" s="505"/>
      <c r="AB435" s="505"/>
      <c r="AC435" s="505"/>
      <c r="AD435" s="505"/>
      <c r="AE435" s="506"/>
      <c r="AF435" s="241"/>
      <c r="AG435" s="242"/>
      <c r="AH435" s="243"/>
    </row>
    <row r="436" spans="1:34" ht="14.25" thickTop="1" thickBot="1">
      <c r="A436" s="305" t="s">
        <v>58</v>
      </c>
      <c r="B436" s="244"/>
      <c r="C436" s="306"/>
      <c r="D436" s="307"/>
      <c r="E436" s="306"/>
      <c r="F436" s="306"/>
      <c r="G436" s="245"/>
      <c r="H436" s="308" t="s">
        <v>59</v>
      </c>
      <c r="I436" s="246"/>
      <c r="J436" s="308" t="s">
        <v>16</v>
      </c>
      <c r="K436" s="310"/>
      <c r="L436" s="507" t="s">
        <v>60</v>
      </c>
      <c r="M436" s="508"/>
      <c r="N436" s="508"/>
      <c r="O436" s="308" t="s">
        <v>15</v>
      </c>
      <c r="P436" s="309"/>
      <c r="Q436" s="311" t="s">
        <v>16</v>
      </c>
      <c r="R436" s="312"/>
      <c r="S436" s="509" t="s">
        <v>61</v>
      </c>
      <c r="T436" s="510"/>
      <c r="U436" s="510"/>
      <c r="V436" s="510"/>
      <c r="W436" s="510"/>
      <c r="X436" s="510"/>
      <c r="Y436" s="510"/>
      <c r="Z436" s="510"/>
      <c r="AA436" s="510"/>
      <c r="AB436" s="510"/>
      <c r="AC436" s="510"/>
      <c r="AD436" s="510"/>
      <c r="AE436" s="510"/>
      <c r="AF436" s="510"/>
      <c r="AG436" s="510"/>
      <c r="AH436" s="511"/>
    </row>
    <row r="437" spans="1:34" ht="13.5" thickBot="1">
      <c r="A437" s="322"/>
      <c r="B437" s="333" t="s">
        <v>80</v>
      </c>
      <c r="C437" s="323"/>
      <c r="D437" s="324"/>
      <c r="E437" s="323"/>
      <c r="F437" s="323"/>
      <c r="G437" s="325"/>
      <c r="H437" s="326"/>
      <c r="I437" s="327"/>
      <c r="J437" s="326"/>
      <c r="K437" s="328"/>
      <c r="L437" s="329"/>
      <c r="M437" s="329"/>
      <c r="N437" s="329"/>
      <c r="O437" s="326"/>
      <c r="P437" s="328"/>
      <c r="Q437" s="326"/>
      <c r="R437" s="330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2"/>
    </row>
    <row r="438" spans="1:34" ht="15">
      <c r="A438" s="512" t="s">
        <v>62</v>
      </c>
      <c r="B438" s="313"/>
      <c r="C438" s="314" t="s">
        <v>15</v>
      </c>
      <c r="D438" s="161"/>
      <c r="E438" s="315"/>
      <c r="F438" s="316"/>
      <c r="G438" s="316"/>
      <c r="H438" s="316"/>
      <c r="I438" s="317"/>
      <c r="J438" s="318"/>
      <c r="K438" s="316"/>
      <c r="L438" s="316"/>
      <c r="M438" s="316"/>
      <c r="N438" s="317"/>
      <c r="O438" s="318"/>
      <c r="P438" s="316"/>
      <c r="Q438" s="316"/>
      <c r="R438" s="316"/>
      <c r="S438" s="317"/>
      <c r="T438" s="318"/>
      <c r="U438" s="319"/>
      <c r="V438" s="316"/>
      <c r="W438" s="316"/>
      <c r="X438" s="316"/>
      <c r="Y438" s="320"/>
      <c r="Z438" s="318"/>
      <c r="AA438" s="316"/>
      <c r="AB438" s="316"/>
      <c r="AC438" s="316"/>
      <c r="AD438" s="317"/>
      <c r="AE438" s="318"/>
      <c r="AF438" s="316"/>
      <c r="AG438" s="316"/>
      <c r="AH438" s="321"/>
    </row>
    <row r="439" spans="1:34" ht="15.75" thickBot="1">
      <c r="A439" s="513"/>
      <c r="B439" s="258"/>
      <c r="C439" s="259" t="s">
        <v>16</v>
      </c>
      <c r="D439" s="260"/>
      <c r="E439" s="261"/>
      <c r="F439" s="262"/>
      <c r="G439" s="262"/>
      <c r="H439" s="262"/>
      <c r="I439" s="263"/>
      <c r="J439" s="264"/>
      <c r="K439" s="262"/>
      <c r="L439" s="262"/>
      <c r="M439" s="262"/>
      <c r="N439" s="263"/>
      <c r="O439" s="264"/>
      <c r="P439" s="262"/>
      <c r="Q439" s="262"/>
      <c r="R439" s="262"/>
      <c r="S439" s="263"/>
      <c r="T439" s="264"/>
      <c r="U439" s="265"/>
      <c r="V439" s="262"/>
      <c r="W439" s="262"/>
      <c r="X439" s="262"/>
      <c r="Y439" s="266"/>
      <c r="Z439" s="264"/>
      <c r="AA439" s="262"/>
      <c r="AB439" s="262"/>
      <c r="AC439" s="262"/>
      <c r="AD439" s="263"/>
      <c r="AE439" s="264"/>
      <c r="AF439" s="262"/>
      <c r="AG439" s="262"/>
      <c r="AH439" s="267"/>
    </row>
    <row r="440" spans="1:34" ht="15">
      <c r="A440" s="514" t="s">
        <v>63</v>
      </c>
      <c r="B440" s="247"/>
      <c r="C440" s="248" t="s">
        <v>15</v>
      </c>
      <c r="D440" s="249"/>
      <c r="E440" s="250"/>
      <c r="F440" s="251"/>
      <c r="G440" s="251"/>
      <c r="H440" s="251"/>
      <c r="I440" s="252"/>
      <c r="J440" s="253"/>
      <c r="K440" s="251"/>
      <c r="L440" s="251"/>
      <c r="M440" s="251"/>
      <c r="N440" s="252"/>
      <c r="O440" s="253"/>
      <c r="P440" s="251"/>
      <c r="Q440" s="251"/>
      <c r="R440" s="251"/>
      <c r="S440" s="252"/>
      <c r="T440" s="253"/>
      <c r="U440" s="254"/>
      <c r="V440" s="251"/>
      <c r="W440" s="251"/>
      <c r="X440" s="251"/>
      <c r="Y440" s="255"/>
      <c r="Z440" s="253"/>
      <c r="AA440" s="251"/>
      <c r="AB440" s="251"/>
      <c r="AC440" s="251"/>
      <c r="AD440" s="252"/>
      <c r="AE440" s="253"/>
      <c r="AF440" s="251"/>
      <c r="AG440" s="251"/>
      <c r="AH440" s="256"/>
    </row>
    <row r="441" spans="1:34" ht="15.75" thickBot="1">
      <c r="A441" s="513"/>
      <c r="B441" s="258"/>
      <c r="C441" s="259" t="s">
        <v>16</v>
      </c>
      <c r="D441" s="260"/>
      <c r="E441" s="261"/>
      <c r="F441" s="262"/>
      <c r="G441" s="262"/>
      <c r="H441" s="262"/>
      <c r="I441" s="263"/>
      <c r="J441" s="264"/>
      <c r="K441" s="262"/>
      <c r="L441" s="262"/>
      <c r="M441" s="262"/>
      <c r="N441" s="263"/>
      <c r="O441" s="264"/>
      <c r="P441" s="262"/>
      <c r="Q441" s="262"/>
      <c r="R441" s="262"/>
      <c r="S441" s="263"/>
      <c r="T441" s="264"/>
      <c r="U441" s="265"/>
      <c r="V441" s="262"/>
      <c r="W441" s="262"/>
      <c r="X441" s="262"/>
      <c r="Y441" s="266"/>
      <c r="Z441" s="264"/>
      <c r="AA441" s="262"/>
      <c r="AB441" s="262"/>
      <c r="AC441" s="262"/>
      <c r="AD441" s="263"/>
      <c r="AE441" s="264"/>
      <c r="AF441" s="262"/>
      <c r="AG441" s="262"/>
      <c r="AH441" s="267"/>
    </row>
    <row r="442" spans="1:34" ht="15">
      <c r="A442" s="514" t="s">
        <v>64</v>
      </c>
      <c r="B442" s="247"/>
      <c r="C442" s="248" t="s">
        <v>15</v>
      </c>
      <c r="D442" s="249"/>
      <c r="E442" s="250"/>
      <c r="F442" s="251"/>
      <c r="G442" s="251"/>
      <c r="H442" s="251"/>
      <c r="I442" s="252"/>
      <c r="J442" s="253"/>
      <c r="K442" s="251"/>
      <c r="L442" s="251"/>
      <c r="M442" s="251"/>
      <c r="N442" s="252"/>
      <c r="O442" s="253"/>
      <c r="P442" s="251"/>
      <c r="Q442" s="251"/>
      <c r="R442" s="251"/>
      <c r="S442" s="252"/>
      <c r="T442" s="253"/>
      <c r="U442" s="254"/>
      <c r="V442" s="251"/>
      <c r="W442" s="251"/>
      <c r="X442" s="251"/>
      <c r="Y442" s="255"/>
      <c r="Z442" s="253"/>
      <c r="AA442" s="251"/>
      <c r="AB442" s="251"/>
      <c r="AC442" s="251"/>
      <c r="AD442" s="252"/>
      <c r="AE442" s="253"/>
      <c r="AF442" s="251"/>
      <c r="AG442" s="251"/>
      <c r="AH442" s="256"/>
    </row>
    <row r="443" spans="1:34" ht="15.75" thickBot="1">
      <c r="A443" s="513"/>
      <c r="B443" s="258"/>
      <c r="C443" s="268" t="s">
        <v>16</v>
      </c>
      <c r="D443" s="177"/>
      <c r="E443" s="269"/>
      <c r="F443" s="270"/>
      <c r="G443" s="270"/>
      <c r="H443" s="270"/>
      <c r="I443" s="271"/>
      <c r="J443" s="272"/>
      <c r="K443" s="270"/>
      <c r="L443" s="270"/>
      <c r="M443" s="270"/>
      <c r="N443" s="271"/>
      <c r="O443" s="272"/>
      <c r="P443" s="270"/>
      <c r="Q443" s="270"/>
      <c r="R443" s="270"/>
      <c r="S443" s="271"/>
      <c r="T443" s="272"/>
      <c r="U443" s="273"/>
      <c r="V443" s="270"/>
      <c r="W443" s="270"/>
      <c r="X443" s="270"/>
      <c r="Y443" s="274"/>
      <c r="Z443" s="272"/>
      <c r="AA443" s="270"/>
      <c r="AB443" s="270"/>
      <c r="AC443" s="270"/>
      <c r="AD443" s="271"/>
      <c r="AE443" s="272"/>
      <c r="AF443" s="270"/>
      <c r="AG443" s="270"/>
      <c r="AH443" s="275"/>
    </row>
    <row r="444" spans="1:34">
      <c r="A444" s="276"/>
      <c r="B444" s="515"/>
      <c r="C444" s="277"/>
      <c r="D444" s="249"/>
      <c r="E444" s="249"/>
      <c r="F444" s="249"/>
      <c r="G444" s="249"/>
      <c r="H444" s="278"/>
      <c r="I444" s="517" t="s">
        <v>62</v>
      </c>
      <c r="J444" s="518"/>
      <c r="K444" s="518"/>
      <c r="L444" s="518"/>
      <c r="M444" s="519"/>
      <c r="N444" s="517" t="s">
        <v>63</v>
      </c>
      <c r="O444" s="518"/>
      <c r="P444" s="518"/>
      <c r="Q444" s="518"/>
      <c r="R444" s="519"/>
      <c r="S444" s="517" t="s">
        <v>64</v>
      </c>
      <c r="T444" s="518"/>
      <c r="U444" s="518"/>
      <c r="V444" s="518"/>
      <c r="W444" s="518"/>
      <c r="X444" s="519"/>
      <c r="Y444" s="517" t="s">
        <v>13</v>
      </c>
      <c r="Z444" s="518"/>
      <c r="AA444" s="518"/>
      <c r="AB444" s="518"/>
      <c r="AC444" s="519"/>
      <c r="AD444" s="517" t="s">
        <v>31</v>
      </c>
      <c r="AE444" s="518"/>
      <c r="AF444" s="518"/>
      <c r="AG444" s="518"/>
      <c r="AH444" s="520"/>
    </row>
    <row r="445" spans="1:34" ht="18.75" thickBot="1">
      <c r="A445" s="279"/>
      <c r="B445" s="516"/>
      <c r="C445" s="521" t="s">
        <v>65</v>
      </c>
      <c r="D445" s="522"/>
      <c r="E445" s="522"/>
      <c r="F445" s="522"/>
      <c r="G445" s="522"/>
      <c r="H445" s="523"/>
      <c r="I445" s="524"/>
      <c r="J445" s="525"/>
      <c r="K445" s="280" t="s">
        <v>66</v>
      </c>
      <c r="L445" s="525"/>
      <c r="M445" s="526"/>
      <c r="N445" s="524"/>
      <c r="O445" s="525"/>
      <c r="P445" s="280" t="s">
        <v>66</v>
      </c>
      <c r="Q445" s="525"/>
      <c r="R445" s="526"/>
      <c r="S445" s="524"/>
      <c r="T445" s="525"/>
      <c r="U445" s="281"/>
      <c r="V445" s="280" t="s">
        <v>66</v>
      </c>
      <c r="W445" s="525"/>
      <c r="X445" s="526"/>
      <c r="Y445" s="524"/>
      <c r="Z445" s="525"/>
      <c r="AA445" s="280" t="s">
        <v>66</v>
      </c>
      <c r="AB445" s="525"/>
      <c r="AC445" s="526"/>
      <c r="AD445" s="524"/>
      <c r="AE445" s="525"/>
      <c r="AF445" s="280" t="s">
        <v>66</v>
      </c>
      <c r="AG445" s="525"/>
      <c r="AH445" s="527"/>
    </row>
    <row r="446" spans="1:34">
      <c r="A446" s="279"/>
      <c r="B446" s="516"/>
      <c r="C446" s="528" t="s">
        <v>67</v>
      </c>
      <c r="D446" s="528"/>
      <c r="E446" s="528"/>
      <c r="F446" s="528"/>
      <c r="G446" s="528"/>
      <c r="H446" s="528"/>
      <c r="I446" s="530"/>
      <c r="J446" s="531"/>
      <c r="K446" s="531"/>
      <c r="L446" s="531"/>
      <c r="M446" s="531"/>
      <c r="N446" s="531"/>
      <c r="O446" s="531"/>
      <c r="P446" s="531"/>
      <c r="Q446" s="531"/>
      <c r="R446" s="531"/>
      <c r="S446" s="531"/>
      <c r="T446" s="531"/>
      <c r="U446" s="531"/>
      <c r="V446" s="531"/>
      <c r="W446" s="531"/>
      <c r="X446" s="532"/>
      <c r="Y446" s="517" t="s">
        <v>12</v>
      </c>
      <c r="Z446" s="518"/>
      <c r="AA446" s="518"/>
      <c r="AB446" s="518"/>
      <c r="AC446" s="519"/>
      <c r="AD446" s="517" t="s">
        <v>68</v>
      </c>
      <c r="AE446" s="518"/>
      <c r="AF446" s="518"/>
      <c r="AG446" s="518"/>
      <c r="AH446" s="520"/>
    </row>
    <row r="447" spans="1:34" ht="18.75" thickBot="1">
      <c r="A447" s="282"/>
      <c r="B447" s="516"/>
      <c r="C447" s="529"/>
      <c r="D447" s="529"/>
      <c r="E447" s="529"/>
      <c r="F447" s="529"/>
      <c r="G447" s="529"/>
      <c r="H447" s="529"/>
      <c r="I447" s="533"/>
      <c r="J447" s="534"/>
      <c r="K447" s="534"/>
      <c r="L447" s="534"/>
      <c r="M447" s="534"/>
      <c r="N447" s="534"/>
      <c r="O447" s="534"/>
      <c r="P447" s="534"/>
      <c r="Q447" s="534"/>
      <c r="R447" s="534"/>
      <c r="S447" s="534"/>
      <c r="T447" s="534"/>
      <c r="U447" s="534"/>
      <c r="V447" s="534"/>
      <c r="W447" s="534"/>
      <c r="X447" s="535"/>
      <c r="Y447" s="536"/>
      <c r="Z447" s="537"/>
      <c r="AA447" s="283" t="s">
        <v>66</v>
      </c>
      <c r="AB447" s="537"/>
      <c r="AC447" s="538"/>
      <c r="AD447" s="539"/>
      <c r="AE447" s="537"/>
      <c r="AF447" s="537"/>
      <c r="AG447" s="540" t="s">
        <v>41</v>
      </c>
      <c r="AH447" s="541"/>
    </row>
    <row r="448" spans="1:34" ht="14.25" thickTop="1" thickBot="1">
      <c r="A448" s="542" t="s">
        <v>69</v>
      </c>
      <c r="B448" s="543"/>
      <c r="C448" s="543"/>
      <c r="D448" s="543"/>
      <c r="E448" s="543"/>
      <c r="F448" s="543"/>
      <c r="G448" s="543"/>
      <c r="H448" s="543"/>
      <c r="I448" s="543"/>
      <c r="J448" s="543"/>
      <c r="K448" s="543"/>
      <c r="L448" s="543"/>
      <c r="M448" s="543"/>
      <c r="N448" s="543"/>
      <c r="O448" s="543"/>
      <c r="P448" s="543"/>
      <c r="Q448" s="543"/>
      <c r="R448" s="543"/>
      <c r="S448" s="543"/>
      <c r="T448" s="543"/>
      <c r="U448" s="543"/>
      <c r="V448" s="543"/>
      <c r="W448" s="543"/>
      <c r="X448" s="543"/>
      <c r="Y448" s="543"/>
      <c r="Z448" s="543"/>
      <c r="AA448" s="543"/>
      <c r="AB448" s="543"/>
      <c r="AC448" s="543"/>
      <c r="AD448" s="543"/>
      <c r="AE448" s="543"/>
      <c r="AF448" s="543"/>
      <c r="AG448" s="543"/>
      <c r="AH448" s="544"/>
    </row>
    <row r="449" spans="1:34" ht="24" thickBot="1">
      <c r="A449" s="284" t="s">
        <v>70</v>
      </c>
      <c r="B449" s="285"/>
      <c r="C449" s="285"/>
      <c r="D449" s="286"/>
      <c r="E449" s="285"/>
      <c r="F449" s="285"/>
      <c r="G449" s="287"/>
      <c r="H449" s="285"/>
      <c r="I449" s="285"/>
      <c r="J449" s="285"/>
      <c r="K449" s="285"/>
      <c r="L449" s="285"/>
      <c r="M449" s="285"/>
      <c r="N449" s="285"/>
      <c r="O449" s="285"/>
      <c r="P449" s="285"/>
      <c r="Q449" s="288"/>
      <c r="R449" s="289" t="s">
        <v>71</v>
      </c>
      <c r="S449" s="285"/>
      <c r="T449" s="285"/>
      <c r="U449" s="286"/>
      <c r="V449" s="285"/>
      <c r="W449" s="290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2"/>
    </row>
    <row r="450" spans="1:34" ht="22.5" thickBot="1">
      <c r="A450" s="284" t="s">
        <v>42</v>
      </c>
      <c r="B450" s="285"/>
      <c r="C450" s="285"/>
      <c r="D450" s="286"/>
      <c r="E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8"/>
      <c r="R450" s="293" t="s">
        <v>72</v>
      </c>
      <c r="S450" s="285"/>
      <c r="T450" s="285"/>
      <c r="U450" s="286"/>
      <c r="V450" s="285"/>
      <c r="W450" s="294"/>
      <c r="X450" s="285"/>
      <c r="Y450" s="285"/>
      <c r="Z450" s="285"/>
      <c r="AA450" s="285"/>
      <c r="AB450" s="285"/>
      <c r="AC450" s="285"/>
      <c r="AD450" s="285"/>
      <c r="AE450" s="285"/>
      <c r="AF450" s="285"/>
      <c r="AG450" s="285"/>
      <c r="AH450" s="295"/>
    </row>
    <row r="451" spans="1:34" ht="13.5" thickBot="1">
      <c r="A451" s="296" t="s">
        <v>73</v>
      </c>
      <c r="B451" s="297"/>
      <c r="C451" s="297"/>
      <c r="D451" s="298"/>
      <c r="E451" s="297"/>
      <c r="F451" s="297"/>
      <c r="G451" s="297"/>
      <c r="H451" s="297"/>
      <c r="I451" s="297"/>
      <c r="J451" s="299" t="s">
        <v>74</v>
      </c>
      <c r="K451" s="300"/>
      <c r="L451" s="300"/>
      <c r="M451" s="300"/>
      <c r="N451" s="301"/>
      <c r="O451" s="297"/>
      <c r="P451" s="299" t="s">
        <v>75</v>
      </c>
      <c r="Q451" s="300"/>
      <c r="R451" s="300"/>
      <c r="S451" s="300"/>
      <c r="T451" s="301"/>
      <c r="U451" s="298"/>
      <c r="V451" s="297"/>
      <c r="W451" s="299" t="s">
        <v>76</v>
      </c>
      <c r="X451" s="300"/>
      <c r="Y451" s="300"/>
      <c r="Z451" s="300"/>
      <c r="AA451" s="300"/>
      <c r="AB451" s="301"/>
      <c r="AC451" s="297"/>
      <c r="AD451" s="299" t="s">
        <v>77</v>
      </c>
      <c r="AE451" s="300"/>
      <c r="AF451" s="300"/>
      <c r="AG451" s="301"/>
      <c r="AH451" s="302"/>
    </row>
    <row r="452" spans="1:34" ht="13.5" thickTop="1"/>
  </sheetData>
  <mergeCells count="825">
    <mergeCell ref="A407:AH407"/>
    <mergeCell ref="AD404:AE404"/>
    <mergeCell ref="AG404:AH404"/>
    <mergeCell ref="C405:H406"/>
    <mergeCell ref="I405:X406"/>
    <mergeCell ref="Y405:AC405"/>
    <mergeCell ref="AD405:AH405"/>
    <mergeCell ref="Y406:Z406"/>
    <mergeCell ref="AB406:AC406"/>
    <mergeCell ref="AD406:AF406"/>
    <mergeCell ref="AG406:AH406"/>
    <mergeCell ref="AD403:AH403"/>
    <mergeCell ref="C404:H404"/>
    <mergeCell ref="I404:J404"/>
    <mergeCell ref="L404:M404"/>
    <mergeCell ref="N404:O404"/>
    <mergeCell ref="Q404:R404"/>
    <mergeCell ref="S404:T404"/>
    <mergeCell ref="W404:X404"/>
    <mergeCell ref="Y404:Z404"/>
    <mergeCell ref="AB404:AC404"/>
    <mergeCell ref="L395:N395"/>
    <mergeCell ref="S395:AH395"/>
    <mergeCell ref="A397:A398"/>
    <mergeCell ref="A399:A400"/>
    <mergeCell ref="A401:A402"/>
    <mergeCell ref="B403:B406"/>
    <mergeCell ref="I403:M403"/>
    <mergeCell ref="N403:R403"/>
    <mergeCell ref="S403:X403"/>
    <mergeCell ref="Y403:AC403"/>
    <mergeCell ref="E392:N392"/>
    <mergeCell ref="V392:AE392"/>
    <mergeCell ref="E393:N393"/>
    <mergeCell ref="V393:AE393"/>
    <mergeCell ref="E394:N394"/>
    <mergeCell ref="V394:AE394"/>
    <mergeCell ref="E389:N389"/>
    <mergeCell ref="V389:AE389"/>
    <mergeCell ref="E390:N390"/>
    <mergeCell ref="V390:AE390"/>
    <mergeCell ref="E391:N391"/>
    <mergeCell ref="V391:AE391"/>
    <mergeCell ref="E386:N386"/>
    <mergeCell ref="V386:AE386"/>
    <mergeCell ref="E387:N387"/>
    <mergeCell ref="V387:AE387"/>
    <mergeCell ref="E388:N388"/>
    <mergeCell ref="V388:AE388"/>
    <mergeCell ref="E383:N383"/>
    <mergeCell ref="V383:AE383"/>
    <mergeCell ref="E384:N384"/>
    <mergeCell ref="V384:AE384"/>
    <mergeCell ref="E385:N385"/>
    <mergeCell ref="V385:AE385"/>
    <mergeCell ref="F379:Q379"/>
    <mergeCell ref="W379:X379"/>
    <mergeCell ref="A380:N380"/>
    <mergeCell ref="R380:AE380"/>
    <mergeCell ref="A381:N381"/>
    <mergeCell ref="R381:AE381"/>
    <mergeCell ref="F376:Q376"/>
    <mergeCell ref="W376:AA376"/>
    <mergeCell ref="F377:Q377"/>
    <mergeCell ref="W377:Z377"/>
    <mergeCell ref="AD377:AH377"/>
    <mergeCell ref="F378:Q378"/>
    <mergeCell ref="W378:X378"/>
    <mergeCell ref="AD378:AE378"/>
    <mergeCell ref="A366:AH366"/>
    <mergeCell ref="A371:AC371"/>
    <mergeCell ref="A372:AC372"/>
    <mergeCell ref="G373:AC373"/>
    <mergeCell ref="G374:AC374"/>
    <mergeCell ref="F375:Q375"/>
    <mergeCell ref="W375:AC375"/>
    <mergeCell ref="AD363:AE363"/>
    <mergeCell ref="AG363:AH363"/>
    <mergeCell ref="C364:H365"/>
    <mergeCell ref="I364:X365"/>
    <mergeCell ref="Y364:AC364"/>
    <mergeCell ref="AD364:AH364"/>
    <mergeCell ref="Y365:Z365"/>
    <mergeCell ref="AB365:AC365"/>
    <mergeCell ref="AD365:AF365"/>
    <mergeCell ref="AG365:AH365"/>
    <mergeCell ref="AD362:AH362"/>
    <mergeCell ref="C363:H363"/>
    <mergeCell ref="I363:J363"/>
    <mergeCell ref="L363:M363"/>
    <mergeCell ref="N363:O363"/>
    <mergeCell ref="Q363:R363"/>
    <mergeCell ref="S363:T363"/>
    <mergeCell ref="W363:X363"/>
    <mergeCell ref="Y363:Z363"/>
    <mergeCell ref="AB363:AC363"/>
    <mergeCell ref="L354:N354"/>
    <mergeCell ref="S354:AH354"/>
    <mergeCell ref="A356:A357"/>
    <mergeCell ref="A358:A359"/>
    <mergeCell ref="A360:A361"/>
    <mergeCell ref="B362:B365"/>
    <mergeCell ref="I362:M362"/>
    <mergeCell ref="N362:R362"/>
    <mergeCell ref="S362:X362"/>
    <mergeCell ref="Y362:AC362"/>
    <mergeCell ref="E351:N351"/>
    <mergeCell ref="V351:AE351"/>
    <mergeCell ref="E352:N352"/>
    <mergeCell ref="V352:AE352"/>
    <mergeCell ref="E353:N353"/>
    <mergeCell ref="V353:AE353"/>
    <mergeCell ref="E348:N348"/>
    <mergeCell ref="V348:AE348"/>
    <mergeCell ref="E349:N349"/>
    <mergeCell ref="V349:AE349"/>
    <mergeCell ref="E350:N350"/>
    <mergeCell ref="V350:AE350"/>
    <mergeCell ref="E345:N345"/>
    <mergeCell ref="V345:AE345"/>
    <mergeCell ref="E346:N346"/>
    <mergeCell ref="V346:AE346"/>
    <mergeCell ref="E347:N347"/>
    <mergeCell ref="V347:AE347"/>
    <mergeCell ref="E342:N342"/>
    <mergeCell ref="V342:AE342"/>
    <mergeCell ref="E343:N343"/>
    <mergeCell ref="V343:AE343"/>
    <mergeCell ref="E344:N344"/>
    <mergeCell ref="V344:AE344"/>
    <mergeCell ref="F338:Q338"/>
    <mergeCell ref="W338:X338"/>
    <mergeCell ref="A339:N339"/>
    <mergeCell ref="R339:AE339"/>
    <mergeCell ref="A340:N340"/>
    <mergeCell ref="R340:AE340"/>
    <mergeCell ref="F335:Q335"/>
    <mergeCell ref="W335:AA335"/>
    <mergeCell ref="F336:Q336"/>
    <mergeCell ref="W336:Z336"/>
    <mergeCell ref="AD336:AH336"/>
    <mergeCell ref="F337:Q337"/>
    <mergeCell ref="W337:X337"/>
    <mergeCell ref="AD337:AE337"/>
    <mergeCell ref="A325:AH325"/>
    <mergeCell ref="A330:AC330"/>
    <mergeCell ref="A331:AC331"/>
    <mergeCell ref="G332:AC332"/>
    <mergeCell ref="G333:AC333"/>
    <mergeCell ref="F334:Q334"/>
    <mergeCell ref="W334:AC334"/>
    <mergeCell ref="AD322:AE322"/>
    <mergeCell ref="AG322:AH322"/>
    <mergeCell ref="C323:H324"/>
    <mergeCell ref="I323:X324"/>
    <mergeCell ref="Y323:AC323"/>
    <mergeCell ref="AD323:AH323"/>
    <mergeCell ref="Y324:Z324"/>
    <mergeCell ref="AB324:AC324"/>
    <mergeCell ref="AD324:AF324"/>
    <mergeCell ref="AG324:AH324"/>
    <mergeCell ref="AD321:AH321"/>
    <mergeCell ref="C322:H322"/>
    <mergeCell ref="I322:J322"/>
    <mergeCell ref="L322:M322"/>
    <mergeCell ref="N322:O322"/>
    <mergeCell ref="Q322:R322"/>
    <mergeCell ref="S322:T322"/>
    <mergeCell ref="W322:X322"/>
    <mergeCell ref="Y322:Z322"/>
    <mergeCell ref="AB322:AC322"/>
    <mergeCell ref="L313:N313"/>
    <mergeCell ref="S313:AH313"/>
    <mergeCell ref="A315:A316"/>
    <mergeCell ref="A317:A318"/>
    <mergeCell ref="A319:A320"/>
    <mergeCell ref="B321:B324"/>
    <mergeCell ref="I321:M321"/>
    <mergeCell ref="N321:R321"/>
    <mergeCell ref="S321:X321"/>
    <mergeCell ref="Y321:AC321"/>
    <mergeCell ref="E310:N310"/>
    <mergeCell ref="V310:AE310"/>
    <mergeCell ref="E311:N311"/>
    <mergeCell ref="V311:AE311"/>
    <mergeCell ref="E312:N312"/>
    <mergeCell ref="V312:AE312"/>
    <mergeCell ref="E307:N307"/>
    <mergeCell ref="V307:AE307"/>
    <mergeCell ref="E308:N308"/>
    <mergeCell ref="V308:AE308"/>
    <mergeCell ref="E309:N309"/>
    <mergeCell ref="V309:AE309"/>
    <mergeCell ref="E304:N304"/>
    <mergeCell ref="V304:AE304"/>
    <mergeCell ref="E305:N305"/>
    <mergeCell ref="V305:AE305"/>
    <mergeCell ref="E306:N306"/>
    <mergeCell ref="V306:AE306"/>
    <mergeCell ref="E301:N301"/>
    <mergeCell ref="V301:AE301"/>
    <mergeCell ref="E302:N302"/>
    <mergeCell ref="V302:AE302"/>
    <mergeCell ref="E303:N303"/>
    <mergeCell ref="V303:AE303"/>
    <mergeCell ref="F297:Q297"/>
    <mergeCell ref="W297:X297"/>
    <mergeCell ref="A298:N298"/>
    <mergeCell ref="R298:AE298"/>
    <mergeCell ref="A299:N299"/>
    <mergeCell ref="R299:AE299"/>
    <mergeCell ref="F294:Q294"/>
    <mergeCell ref="W294:AA294"/>
    <mergeCell ref="F295:Q295"/>
    <mergeCell ref="W295:Z295"/>
    <mergeCell ref="AD295:AH295"/>
    <mergeCell ref="F296:Q296"/>
    <mergeCell ref="W296:X296"/>
    <mergeCell ref="AD296:AE296"/>
    <mergeCell ref="A284:AH284"/>
    <mergeCell ref="A289:AC289"/>
    <mergeCell ref="A290:AC290"/>
    <mergeCell ref="G291:AC291"/>
    <mergeCell ref="G292:AC292"/>
    <mergeCell ref="F293:Q293"/>
    <mergeCell ref="W293:AC293"/>
    <mergeCell ref="AD281:AE281"/>
    <mergeCell ref="AG281:AH281"/>
    <mergeCell ref="C282:H283"/>
    <mergeCell ref="I282:X283"/>
    <mergeCell ref="Y282:AC282"/>
    <mergeCell ref="AD282:AH282"/>
    <mergeCell ref="Y283:Z283"/>
    <mergeCell ref="AB283:AC283"/>
    <mergeCell ref="AD283:AF283"/>
    <mergeCell ref="AG283:AH283"/>
    <mergeCell ref="AD280:AH280"/>
    <mergeCell ref="C281:H281"/>
    <mergeCell ref="I281:J281"/>
    <mergeCell ref="L281:M281"/>
    <mergeCell ref="N281:O281"/>
    <mergeCell ref="Q281:R281"/>
    <mergeCell ref="S281:T281"/>
    <mergeCell ref="W281:X281"/>
    <mergeCell ref="Y281:Z281"/>
    <mergeCell ref="AB281:AC281"/>
    <mergeCell ref="L272:N272"/>
    <mergeCell ref="S272:AH272"/>
    <mergeCell ref="A274:A275"/>
    <mergeCell ref="A276:A277"/>
    <mergeCell ref="A278:A279"/>
    <mergeCell ref="B280:B283"/>
    <mergeCell ref="I280:M280"/>
    <mergeCell ref="N280:R280"/>
    <mergeCell ref="S280:X280"/>
    <mergeCell ref="Y280:AC280"/>
    <mergeCell ref="E269:N269"/>
    <mergeCell ref="V269:AE269"/>
    <mergeCell ref="E270:N270"/>
    <mergeCell ref="V270:AE270"/>
    <mergeCell ref="E271:N271"/>
    <mergeCell ref="V271:AE271"/>
    <mergeCell ref="E266:N266"/>
    <mergeCell ref="V266:AE266"/>
    <mergeCell ref="E267:N267"/>
    <mergeCell ref="V267:AE267"/>
    <mergeCell ref="E268:N268"/>
    <mergeCell ref="V268:AE268"/>
    <mergeCell ref="E263:N263"/>
    <mergeCell ref="V263:AE263"/>
    <mergeCell ref="E264:N264"/>
    <mergeCell ref="V264:AE264"/>
    <mergeCell ref="E265:N265"/>
    <mergeCell ref="V265:AE265"/>
    <mergeCell ref="E260:N260"/>
    <mergeCell ref="V260:AE260"/>
    <mergeCell ref="E261:N261"/>
    <mergeCell ref="V261:AE261"/>
    <mergeCell ref="E262:N262"/>
    <mergeCell ref="V262:AE262"/>
    <mergeCell ref="F256:Q256"/>
    <mergeCell ref="W256:X256"/>
    <mergeCell ref="A257:N257"/>
    <mergeCell ref="R257:AE257"/>
    <mergeCell ref="A258:N258"/>
    <mergeCell ref="R258:AE258"/>
    <mergeCell ref="F253:Q253"/>
    <mergeCell ref="W253:AA253"/>
    <mergeCell ref="F254:Q254"/>
    <mergeCell ref="W254:Z254"/>
    <mergeCell ref="AD254:AH254"/>
    <mergeCell ref="F255:Q255"/>
    <mergeCell ref="W255:X255"/>
    <mergeCell ref="AD255:AE255"/>
    <mergeCell ref="A243:AH243"/>
    <mergeCell ref="A248:AC248"/>
    <mergeCell ref="A249:AC249"/>
    <mergeCell ref="G250:AC250"/>
    <mergeCell ref="G251:AC251"/>
    <mergeCell ref="F252:Q252"/>
    <mergeCell ref="W252:AC252"/>
    <mergeCell ref="AD240:AE240"/>
    <mergeCell ref="AG240:AH240"/>
    <mergeCell ref="C241:H242"/>
    <mergeCell ref="I241:X242"/>
    <mergeCell ref="Y241:AC241"/>
    <mergeCell ref="AD241:AH241"/>
    <mergeCell ref="Y242:Z242"/>
    <mergeCell ref="AB242:AC242"/>
    <mergeCell ref="AD242:AF242"/>
    <mergeCell ref="AG242:AH242"/>
    <mergeCell ref="AD239:AH239"/>
    <mergeCell ref="C240:H240"/>
    <mergeCell ref="I240:J240"/>
    <mergeCell ref="L240:M240"/>
    <mergeCell ref="N240:O240"/>
    <mergeCell ref="Q240:R240"/>
    <mergeCell ref="S240:T240"/>
    <mergeCell ref="W240:X240"/>
    <mergeCell ref="Y240:Z240"/>
    <mergeCell ref="AB240:AC240"/>
    <mergeCell ref="L231:N231"/>
    <mergeCell ref="S231:AH231"/>
    <mergeCell ref="A233:A234"/>
    <mergeCell ref="A235:A236"/>
    <mergeCell ref="A237:A238"/>
    <mergeCell ref="B239:B242"/>
    <mergeCell ref="I239:M239"/>
    <mergeCell ref="N239:R239"/>
    <mergeCell ref="S239:X239"/>
    <mergeCell ref="Y239:AC239"/>
    <mergeCell ref="E228:N228"/>
    <mergeCell ref="V228:AE228"/>
    <mergeCell ref="E229:N229"/>
    <mergeCell ref="V229:AE229"/>
    <mergeCell ref="E230:N230"/>
    <mergeCell ref="V230:AE230"/>
    <mergeCell ref="E225:N225"/>
    <mergeCell ref="V225:AE225"/>
    <mergeCell ref="E226:N226"/>
    <mergeCell ref="V226:AE226"/>
    <mergeCell ref="E227:N227"/>
    <mergeCell ref="V227:AE227"/>
    <mergeCell ref="E222:N222"/>
    <mergeCell ref="V222:AE222"/>
    <mergeCell ref="E223:N223"/>
    <mergeCell ref="V223:AE223"/>
    <mergeCell ref="E224:N224"/>
    <mergeCell ref="V224:AE224"/>
    <mergeCell ref="E219:N219"/>
    <mergeCell ref="V219:AE219"/>
    <mergeCell ref="E220:N220"/>
    <mergeCell ref="V220:AE220"/>
    <mergeCell ref="E221:N221"/>
    <mergeCell ref="V221:AE221"/>
    <mergeCell ref="F215:Q215"/>
    <mergeCell ref="W215:X215"/>
    <mergeCell ref="A216:N216"/>
    <mergeCell ref="R216:AE216"/>
    <mergeCell ref="A217:N217"/>
    <mergeCell ref="R217:AE217"/>
    <mergeCell ref="F212:Q212"/>
    <mergeCell ref="W212:AA212"/>
    <mergeCell ref="F213:Q213"/>
    <mergeCell ref="W213:Z213"/>
    <mergeCell ref="AD213:AH213"/>
    <mergeCell ref="F214:Q214"/>
    <mergeCell ref="W214:X214"/>
    <mergeCell ref="AD214:AE214"/>
    <mergeCell ref="A202:AH202"/>
    <mergeCell ref="A207:AC207"/>
    <mergeCell ref="A208:AC208"/>
    <mergeCell ref="G209:AC209"/>
    <mergeCell ref="G210:AC210"/>
    <mergeCell ref="F211:Q211"/>
    <mergeCell ref="W211:AC211"/>
    <mergeCell ref="AD199:AE199"/>
    <mergeCell ref="AG199:AH199"/>
    <mergeCell ref="C200:H201"/>
    <mergeCell ref="I200:X201"/>
    <mergeCell ref="Y200:AC200"/>
    <mergeCell ref="AD200:AH200"/>
    <mergeCell ref="Y201:Z201"/>
    <mergeCell ref="AB201:AC201"/>
    <mergeCell ref="AD201:AF201"/>
    <mergeCell ref="AG201:AH201"/>
    <mergeCell ref="AD198:AH198"/>
    <mergeCell ref="C199:H199"/>
    <mergeCell ref="I199:J199"/>
    <mergeCell ref="L199:M199"/>
    <mergeCell ref="N199:O199"/>
    <mergeCell ref="Q199:R199"/>
    <mergeCell ref="S199:T199"/>
    <mergeCell ref="W199:X199"/>
    <mergeCell ref="Y199:Z199"/>
    <mergeCell ref="AB199:AC199"/>
    <mergeCell ref="L190:N190"/>
    <mergeCell ref="S190:AH190"/>
    <mergeCell ref="A192:A193"/>
    <mergeCell ref="A194:A195"/>
    <mergeCell ref="A196:A197"/>
    <mergeCell ref="B198:B201"/>
    <mergeCell ref="I198:M198"/>
    <mergeCell ref="N198:R198"/>
    <mergeCell ref="S198:X198"/>
    <mergeCell ref="Y198:AC198"/>
    <mergeCell ref="E187:N187"/>
    <mergeCell ref="V187:AE187"/>
    <mergeCell ref="E188:N188"/>
    <mergeCell ref="V188:AE188"/>
    <mergeCell ref="E189:N189"/>
    <mergeCell ref="V189:AE189"/>
    <mergeCell ref="E184:N184"/>
    <mergeCell ref="V184:AE184"/>
    <mergeCell ref="E185:N185"/>
    <mergeCell ref="V185:AE185"/>
    <mergeCell ref="E186:N186"/>
    <mergeCell ref="V186:AE186"/>
    <mergeCell ref="E181:N181"/>
    <mergeCell ref="V181:AE181"/>
    <mergeCell ref="E182:N182"/>
    <mergeCell ref="V182:AE182"/>
    <mergeCell ref="E183:N183"/>
    <mergeCell ref="V183:AE183"/>
    <mergeCell ref="E178:N178"/>
    <mergeCell ref="V178:AE178"/>
    <mergeCell ref="E179:N179"/>
    <mergeCell ref="V179:AE179"/>
    <mergeCell ref="E180:N180"/>
    <mergeCell ref="V180:AE180"/>
    <mergeCell ref="F174:Q174"/>
    <mergeCell ref="W174:X174"/>
    <mergeCell ref="A175:N175"/>
    <mergeCell ref="R175:AE175"/>
    <mergeCell ref="A176:N176"/>
    <mergeCell ref="R176:AE176"/>
    <mergeCell ref="F171:Q171"/>
    <mergeCell ref="W171:AA171"/>
    <mergeCell ref="F172:Q172"/>
    <mergeCell ref="W172:Z172"/>
    <mergeCell ref="AD172:AH172"/>
    <mergeCell ref="F173:Q173"/>
    <mergeCell ref="W173:X173"/>
    <mergeCell ref="AD173:AE173"/>
    <mergeCell ref="A161:AH161"/>
    <mergeCell ref="A166:AC166"/>
    <mergeCell ref="A167:AC167"/>
    <mergeCell ref="G168:AC168"/>
    <mergeCell ref="G169:AC169"/>
    <mergeCell ref="F170:Q170"/>
    <mergeCell ref="W170:AC170"/>
    <mergeCell ref="AD158:AE158"/>
    <mergeCell ref="AG158:AH158"/>
    <mergeCell ref="C159:H160"/>
    <mergeCell ref="I159:X160"/>
    <mergeCell ref="Y159:AC159"/>
    <mergeCell ref="AD159:AH159"/>
    <mergeCell ref="Y160:Z160"/>
    <mergeCell ref="AB160:AC160"/>
    <mergeCell ref="AD160:AF160"/>
    <mergeCell ref="AG160:AH160"/>
    <mergeCell ref="AD157:AH157"/>
    <mergeCell ref="C158:H158"/>
    <mergeCell ref="I158:J158"/>
    <mergeCell ref="L158:M158"/>
    <mergeCell ref="N158:O158"/>
    <mergeCell ref="Q158:R158"/>
    <mergeCell ref="S158:T158"/>
    <mergeCell ref="W158:X158"/>
    <mergeCell ref="Y158:Z158"/>
    <mergeCell ref="AB158:AC158"/>
    <mergeCell ref="L149:N149"/>
    <mergeCell ref="S149:AH149"/>
    <mergeCell ref="A151:A152"/>
    <mergeCell ref="A153:A154"/>
    <mergeCell ref="A155:A156"/>
    <mergeCell ref="B157:B160"/>
    <mergeCell ref="I157:M157"/>
    <mergeCell ref="N157:R157"/>
    <mergeCell ref="S157:X157"/>
    <mergeCell ref="Y157:AC157"/>
    <mergeCell ref="E146:N146"/>
    <mergeCell ref="V146:AE146"/>
    <mergeCell ref="E147:N147"/>
    <mergeCell ref="V147:AE147"/>
    <mergeCell ref="E148:N148"/>
    <mergeCell ref="V148:AE148"/>
    <mergeCell ref="E143:N143"/>
    <mergeCell ref="V143:AE143"/>
    <mergeCell ref="E144:N144"/>
    <mergeCell ref="V144:AE144"/>
    <mergeCell ref="E145:N145"/>
    <mergeCell ref="V145:AE145"/>
    <mergeCell ref="E140:N140"/>
    <mergeCell ref="V140:AE140"/>
    <mergeCell ref="E141:N141"/>
    <mergeCell ref="V141:AE141"/>
    <mergeCell ref="E142:N142"/>
    <mergeCell ref="V142:AE142"/>
    <mergeCell ref="E137:N137"/>
    <mergeCell ref="V137:AE137"/>
    <mergeCell ref="E138:N138"/>
    <mergeCell ref="V138:AE138"/>
    <mergeCell ref="E139:N139"/>
    <mergeCell ref="V139:AE139"/>
    <mergeCell ref="F133:Q133"/>
    <mergeCell ref="W133:X133"/>
    <mergeCell ref="A134:N134"/>
    <mergeCell ref="R134:AE134"/>
    <mergeCell ref="A135:N135"/>
    <mergeCell ref="R135:AE135"/>
    <mergeCell ref="F130:Q130"/>
    <mergeCell ref="W130:AA130"/>
    <mergeCell ref="F131:Q131"/>
    <mergeCell ref="W131:Z131"/>
    <mergeCell ref="AD131:AH131"/>
    <mergeCell ref="F132:Q132"/>
    <mergeCell ref="W132:X132"/>
    <mergeCell ref="AD132:AE132"/>
    <mergeCell ref="A120:AH120"/>
    <mergeCell ref="A125:AC125"/>
    <mergeCell ref="A126:AC126"/>
    <mergeCell ref="G127:AC127"/>
    <mergeCell ref="G128:AC128"/>
    <mergeCell ref="F129:Q129"/>
    <mergeCell ref="W129:AC129"/>
    <mergeCell ref="AD117:AE117"/>
    <mergeCell ref="AG117:AH117"/>
    <mergeCell ref="C118:H119"/>
    <mergeCell ref="I118:X119"/>
    <mergeCell ref="Y118:AC118"/>
    <mergeCell ref="AD118:AH118"/>
    <mergeCell ref="Y119:Z119"/>
    <mergeCell ref="AB119:AC119"/>
    <mergeCell ref="AD119:AF119"/>
    <mergeCell ref="AG119:AH119"/>
    <mergeCell ref="AD116:AH116"/>
    <mergeCell ref="C117:H117"/>
    <mergeCell ref="I117:J117"/>
    <mergeCell ref="L117:M117"/>
    <mergeCell ref="N117:O117"/>
    <mergeCell ref="Q117:R117"/>
    <mergeCell ref="S117:T117"/>
    <mergeCell ref="W117:X117"/>
    <mergeCell ref="Y117:Z117"/>
    <mergeCell ref="AB117:AC117"/>
    <mergeCell ref="L108:N108"/>
    <mergeCell ref="S108:AH108"/>
    <mergeCell ref="A110:A111"/>
    <mergeCell ref="A112:A113"/>
    <mergeCell ref="A114:A115"/>
    <mergeCell ref="B116:B119"/>
    <mergeCell ref="I116:M116"/>
    <mergeCell ref="N116:R116"/>
    <mergeCell ref="S116:X116"/>
    <mergeCell ref="Y116:AC116"/>
    <mergeCell ref="E105:N105"/>
    <mergeCell ref="V105:AE105"/>
    <mergeCell ref="E106:N106"/>
    <mergeCell ref="V106:AE106"/>
    <mergeCell ref="E107:N107"/>
    <mergeCell ref="V107:AE107"/>
    <mergeCell ref="E102:N102"/>
    <mergeCell ref="V102:AE102"/>
    <mergeCell ref="E103:N103"/>
    <mergeCell ref="V103:AE103"/>
    <mergeCell ref="E104:N104"/>
    <mergeCell ref="V104:AE104"/>
    <mergeCell ref="E99:N99"/>
    <mergeCell ref="V99:AE99"/>
    <mergeCell ref="E100:N100"/>
    <mergeCell ref="V100:AE100"/>
    <mergeCell ref="E101:N101"/>
    <mergeCell ref="V101:AE101"/>
    <mergeCell ref="E96:N96"/>
    <mergeCell ref="V96:AE96"/>
    <mergeCell ref="E97:N97"/>
    <mergeCell ref="V97:AE97"/>
    <mergeCell ref="E98:N98"/>
    <mergeCell ref="V98:AE98"/>
    <mergeCell ref="F92:Q92"/>
    <mergeCell ref="W92:X92"/>
    <mergeCell ref="A93:N93"/>
    <mergeCell ref="R93:AE93"/>
    <mergeCell ref="A94:N94"/>
    <mergeCell ref="R94:AE94"/>
    <mergeCell ref="F89:Q89"/>
    <mergeCell ref="W89:AA89"/>
    <mergeCell ref="F90:Q90"/>
    <mergeCell ref="W90:Z90"/>
    <mergeCell ref="AD90:AH90"/>
    <mergeCell ref="F91:Q91"/>
    <mergeCell ref="W91:X91"/>
    <mergeCell ref="AD91:AE91"/>
    <mergeCell ref="A79:AH79"/>
    <mergeCell ref="A84:AC84"/>
    <mergeCell ref="A85:AC85"/>
    <mergeCell ref="G86:AC86"/>
    <mergeCell ref="G87:AC87"/>
    <mergeCell ref="F88:Q88"/>
    <mergeCell ref="W88:AC88"/>
    <mergeCell ref="AD76:AE76"/>
    <mergeCell ref="AG76:AH76"/>
    <mergeCell ref="C77:H78"/>
    <mergeCell ref="I77:X78"/>
    <mergeCell ref="Y77:AC77"/>
    <mergeCell ref="AD77:AH77"/>
    <mergeCell ref="Y78:Z78"/>
    <mergeCell ref="AB78:AC78"/>
    <mergeCell ref="AD78:AF78"/>
    <mergeCell ref="AG78:AH78"/>
    <mergeCell ref="AD75:AH75"/>
    <mergeCell ref="C76:H76"/>
    <mergeCell ref="I76:J76"/>
    <mergeCell ref="L76:M76"/>
    <mergeCell ref="N76:O76"/>
    <mergeCell ref="Q76:R76"/>
    <mergeCell ref="S76:T76"/>
    <mergeCell ref="W76:X76"/>
    <mergeCell ref="Y76:Z76"/>
    <mergeCell ref="AB76:AC76"/>
    <mergeCell ref="L67:N67"/>
    <mergeCell ref="S67:AH67"/>
    <mergeCell ref="A69:A70"/>
    <mergeCell ref="A71:A72"/>
    <mergeCell ref="A73:A74"/>
    <mergeCell ref="B75:B78"/>
    <mergeCell ref="I75:M75"/>
    <mergeCell ref="N75:R75"/>
    <mergeCell ref="S75:X75"/>
    <mergeCell ref="Y75:AC75"/>
    <mergeCell ref="E64:N64"/>
    <mergeCell ref="V64:AE64"/>
    <mergeCell ref="E65:N65"/>
    <mergeCell ref="V65:AE65"/>
    <mergeCell ref="E66:N66"/>
    <mergeCell ref="V66:AE66"/>
    <mergeCell ref="E61:N61"/>
    <mergeCell ref="V61:AE61"/>
    <mergeCell ref="E62:N62"/>
    <mergeCell ref="V62:AE62"/>
    <mergeCell ref="E63:N63"/>
    <mergeCell ref="V63:AE63"/>
    <mergeCell ref="E58:N58"/>
    <mergeCell ref="V58:AE58"/>
    <mergeCell ref="E59:N59"/>
    <mergeCell ref="V59:AE59"/>
    <mergeCell ref="E60:N60"/>
    <mergeCell ref="V60:AE60"/>
    <mergeCell ref="E55:N55"/>
    <mergeCell ref="V55:AE55"/>
    <mergeCell ref="E56:N56"/>
    <mergeCell ref="V56:AE56"/>
    <mergeCell ref="E57:N57"/>
    <mergeCell ref="V57:AE57"/>
    <mergeCell ref="F51:Q51"/>
    <mergeCell ref="W51:X51"/>
    <mergeCell ref="A52:N52"/>
    <mergeCell ref="R52:AE52"/>
    <mergeCell ref="A53:N53"/>
    <mergeCell ref="R53:AE53"/>
    <mergeCell ref="F48:Q48"/>
    <mergeCell ref="W48:AA48"/>
    <mergeCell ref="F49:Q49"/>
    <mergeCell ref="W49:Z49"/>
    <mergeCell ref="AD49:AH49"/>
    <mergeCell ref="F50:Q50"/>
    <mergeCell ref="W50:X50"/>
    <mergeCell ref="AD50:AE50"/>
    <mergeCell ref="A38:AH38"/>
    <mergeCell ref="A43:AC43"/>
    <mergeCell ref="A44:AC44"/>
    <mergeCell ref="G45:AC45"/>
    <mergeCell ref="G46:AC46"/>
    <mergeCell ref="F47:Q47"/>
    <mergeCell ref="W47:AC47"/>
    <mergeCell ref="AD35:AE35"/>
    <mergeCell ref="AG35:AH35"/>
    <mergeCell ref="C36:H37"/>
    <mergeCell ref="I36:X37"/>
    <mergeCell ref="Y36:AC36"/>
    <mergeCell ref="AD36:AH36"/>
    <mergeCell ref="Y37:Z37"/>
    <mergeCell ref="AB37:AC37"/>
    <mergeCell ref="AD37:AF37"/>
    <mergeCell ref="AG37:AH37"/>
    <mergeCell ref="AD34:AH34"/>
    <mergeCell ref="C35:H35"/>
    <mergeCell ref="I35:J35"/>
    <mergeCell ref="L35:M35"/>
    <mergeCell ref="N35:O35"/>
    <mergeCell ref="Q35:R35"/>
    <mergeCell ref="S35:T35"/>
    <mergeCell ref="W35:X35"/>
    <mergeCell ref="Y35:Z35"/>
    <mergeCell ref="AB35:AC35"/>
    <mergeCell ref="L26:N26"/>
    <mergeCell ref="S26:AH26"/>
    <mergeCell ref="A28:A29"/>
    <mergeCell ref="A30:A31"/>
    <mergeCell ref="A32:A33"/>
    <mergeCell ref="B34:B37"/>
    <mergeCell ref="I34:M34"/>
    <mergeCell ref="N34:R34"/>
    <mergeCell ref="S34:X34"/>
    <mergeCell ref="Y34:AC34"/>
    <mergeCell ref="E23:N23"/>
    <mergeCell ref="V23:AE23"/>
    <mergeCell ref="E24:N24"/>
    <mergeCell ref="V24:AE24"/>
    <mergeCell ref="E25:N25"/>
    <mergeCell ref="V25:AE25"/>
    <mergeCell ref="E20:N20"/>
    <mergeCell ref="V20:AE20"/>
    <mergeCell ref="E21:N21"/>
    <mergeCell ref="V21:AE21"/>
    <mergeCell ref="E22:N22"/>
    <mergeCell ref="V22:AE22"/>
    <mergeCell ref="E17:N17"/>
    <mergeCell ref="V17:AE17"/>
    <mergeCell ref="E18:N18"/>
    <mergeCell ref="V18:AE18"/>
    <mergeCell ref="E19:N19"/>
    <mergeCell ref="V19:AE19"/>
    <mergeCell ref="E14:N14"/>
    <mergeCell ref="V14:AE14"/>
    <mergeCell ref="E15:N15"/>
    <mergeCell ref="V15:AE15"/>
    <mergeCell ref="E16:N16"/>
    <mergeCell ref="V16:AE16"/>
    <mergeCell ref="F9:Q9"/>
    <mergeCell ref="W9:X9"/>
    <mergeCell ref="A10:N10"/>
    <mergeCell ref="R10:AE10"/>
    <mergeCell ref="A11:N11"/>
    <mergeCell ref="R11:AE11"/>
    <mergeCell ref="F7:Q7"/>
    <mergeCell ref="W7:Z7"/>
    <mergeCell ref="AD7:AH7"/>
    <mergeCell ref="F8:Q8"/>
    <mergeCell ref="W8:X8"/>
    <mergeCell ref="AD8:AE8"/>
    <mergeCell ref="W418:Z418"/>
    <mergeCell ref="AD418:AH418"/>
    <mergeCell ref="A1:AC1"/>
    <mergeCell ref="A2:AC2"/>
    <mergeCell ref="G3:AC3"/>
    <mergeCell ref="G4:AC4"/>
    <mergeCell ref="F5:Q5"/>
    <mergeCell ref="W5:AC5"/>
    <mergeCell ref="F6:Q6"/>
    <mergeCell ref="W6:AA6"/>
    <mergeCell ref="V429:AE429"/>
    <mergeCell ref="E424:N424"/>
    <mergeCell ref="V424:AE424"/>
    <mergeCell ref="E425:N425"/>
    <mergeCell ref="V425:AE425"/>
    <mergeCell ref="A422:N422"/>
    <mergeCell ref="R422:AE422"/>
    <mergeCell ref="F417:Q417"/>
    <mergeCell ref="W417:AA417"/>
    <mergeCell ref="F418:Q418"/>
    <mergeCell ref="E435:N435"/>
    <mergeCell ref="V435:AE435"/>
    <mergeCell ref="E430:N430"/>
    <mergeCell ref="V430:AE430"/>
    <mergeCell ref="E431:N431"/>
    <mergeCell ref="V431:AE431"/>
    <mergeCell ref="E429:N429"/>
    <mergeCell ref="A412:AC412"/>
    <mergeCell ref="A413:AC413"/>
    <mergeCell ref="G414:AC414"/>
    <mergeCell ref="G415:AC415"/>
    <mergeCell ref="F416:Q416"/>
    <mergeCell ref="W416:AC416"/>
    <mergeCell ref="F419:Q419"/>
    <mergeCell ref="W419:X419"/>
    <mergeCell ref="AD419:AE419"/>
    <mergeCell ref="F420:Q420"/>
    <mergeCell ref="W420:X420"/>
    <mergeCell ref="A421:N421"/>
    <mergeCell ref="R421:AE421"/>
    <mergeCell ref="E426:N426"/>
    <mergeCell ref="V426:AE426"/>
    <mergeCell ref="E427:N427"/>
    <mergeCell ref="V427:AE427"/>
    <mergeCell ref="E428:N428"/>
    <mergeCell ref="V428:AE428"/>
    <mergeCell ref="Y444:AC444"/>
    <mergeCell ref="E432:N432"/>
    <mergeCell ref="V432:AE432"/>
    <mergeCell ref="E433:N433"/>
    <mergeCell ref="V433:AE433"/>
    <mergeCell ref="E434:N434"/>
    <mergeCell ref="V434:AE434"/>
    <mergeCell ref="AB445:AC445"/>
    <mergeCell ref="L436:N436"/>
    <mergeCell ref="S436:AH436"/>
    <mergeCell ref="A438:A439"/>
    <mergeCell ref="A440:A441"/>
    <mergeCell ref="A442:A443"/>
    <mergeCell ref="B444:B447"/>
    <mergeCell ref="I444:M444"/>
    <mergeCell ref="N444:R444"/>
    <mergeCell ref="S444:X444"/>
    <mergeCell ref="AG447:AH447"/>
    <mergeCell ref="AD444:AH444"/>
    <mergeCell ref="C445:H445"/>
    <mergeCell ref="I445:J445"/>
    <mergeCell ref="L445:M445"/>
    <mergeCell ref="N445:O445"/>
    <mergeCell ref="Q445:R445"/>
    <mergeCell ref="S445:T445"/>
    <mergeCell ref="W445:X445"/>
    <mergeCell ref="Y445:Z445"/>
    <mergeCell ref="A448:AH448"/>
    <mergeCell ref="AD445:AE445"/>
    <mergeCell ref="AG445:AH445"/>
    <mergeCell ref="C446:H447"/>
    <mergeCell ref="I446:X447"/>
    <mergeCell ref="Y446:AC446"/>
    <mergeCell ref="AD446:AH446"/>
    <mergeCell ref="Y447:Z447"/>
    <mergeCell ref="AB447:AC447"/>
    <mergeCell ref="AD447:AF447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horizontalDpi="4294967293" verticalDpi="4294967293" r:id="rId1"/>
  <rowBreaks count="10" manualBreakCount="10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1"/>
  <sheetViews>
    <sheetView workbookViewId="0">
      <selection sqref="A1:AC1"/>
    </sheetView>
  </sheetViews>
  <sheetFormatPr baseColWidth="10" defaultColWidth="3.42578125" defaultRowHeight="12.75"/>
  <cols>
    <col min="1" max="3" width="3.140625" style="304" customWidth="1"/>
    <col min="4" max="4" width="4" style="303" hidden="1" customWidth="1"/>
    <col min="5" max="20" width="3" style="304" customWidth="1"/>
    <col min="21" max="21" width="3.28515625" style="303" hidden="1" customWidth="1"/>
    <col min="22" max="34" width="3" style="304" customWidth="1"/>
    <col min="35" max="16384" width="3.42578125" style="257"/>
  </cols>
  <sheetData>
    <row r="1" spans="1:34" s="134" customFormat="1" ht="33.950000000000003" customHeight="1" thickTop="1">
      <c r="A1" s="468" t="s">
        <v>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70"/>
      <c r="AD1" s="132"/>
      <c r="AE1" s="132"/>
      <c r="AF1" s="132"/>
      <c r="AG1" s="132"/>
      <c r="AH1" s="133"/>
    </row>
    <row r="2" spans="1:34" s="134" customFormat="1" ht="17.25" customHeight="1" thickBot="1">
      <c r="A2" s="471" t="s">
        <v>81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3"/>
      <c r="AD2" s="135"/>
      <c r="AE2" s="135"/>
      <c r="AF2" s="135"/>
      <c r="AG2" s="135"/>
      <c r="AH2" s="136"/>
    </row>
    <row r="3" spans="1:34" s="142" customFormat="1" ht="29.25" customHeight="1" thickTop="1" thickBot="1">
      <c r="A3" s="137" t="s">
        <v>35</v>
      </c>
      <c r="B3" s="138"/>
      <c r="C3" s="138"/>
      <c r="D3" s="138"/>
      <c r="E3" s="138"/>
      <c r="F3" s="139"/>
      <c r="G3" s="474" t="str">
        <f>Spielplan!$F$1</f>
        <v>Staffel eintragen</v>
      </c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6"/>
      <c r="AD3" s="140"/>
      <c r="AE3" s="140"/>
      <c r="AF3" s="140"/>
      <c r="AG3" s="140"/>
      <c r="AH3" s="141"/>
    </row>
    <row r="4" spans="1:34" s="142" customFormat="1" ht="22.5" customHeight="1" thickTop="1" thickBot="1">
      <c r="A4" s="143" t="s">
        <v>78</v>
      </c>
      <c r="B4" s="144"/>
      <c r="C4" s="144"/>
      <c r="D4" s="144"/>
      <c r="E4" s="144"/>
      <c r="F4" s="145"/>
      <c r="G4" s="456" t="s">
        <v>79</v>
      </c>
      <c r="H4" s="457"/>
      <c r="I4" s="457"/>
      <c r="J4" s="457"/>
      <c r="K4" s="457"/>
      <c r="L4" s="457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9"/>
      <c r="AD4" s="140"/>
      <c r="AE4" s="140"/>
      <c r="AF4" s="140"/>
      <c r="AG4" s="140"/>
      <c r="AH4" s="141"/>
    </row>
    <row r="5" spans="1:34" s="134" customFormat="1" ht="18" customHeight="1" thickTop="1" thickBot="1">
      <c r="A5" s="146" t="s">
        <v>36</v>
      </c>
      <c r="B5" s="147"/>
      <c r="C5" s="147"/>
      <c r="D5" s="148"/>
      <c r="E5" s="149"/>
      <c r="F5" s="460" t="str">
        <f>Spielplan!$F$2</f>
        <v>Saison eintragen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50" t="s">
        <v>37</v>
      </c>
      <c r="S5" s="150"/>
      <c r="T5" s="150"/>
      <c r="U5" s="151"/>
      <c r="V5" s="150"/>
      <c r="W5" s="462" t="str">
        <f>Spielplan!J31</f>
        <v>Spielort</v>
      </c>
      <c r="X5" s="463"/>
      <c r="Y5" s="463"/>
      <c r="Z5" s="463"/>
      <c r="AA5" s="463"/>
      <c r="AB5" s="463"/>
      <c r="AC5" s="464"/>
      <c r="AD5" s="152"/>
      <c r="AE5" s="152"/>
      <c r="AF5" s="152"/>
      <c r="AG5" s="152"/>
      <c r="AH5" s="153"/>
    </row>
    <row r="6" spans="1:34" s="134" customFormat="1" ht="18" customHeight="1" thickTop="1">
      <c r="A6" s="154" t="s">
        <v>8</v>
      </c>
      <c r="B6" s="155"/>
      <c r="C6" s="155"/>
      <c r="D6" s="156"/>
      <c r="E6" s="157"/>
      <c r="F6" s="465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158" t="s">
        <v>38</v>
      </c>
      <c r="S6" s="158"/>
      <c r="T6" s="158"/>
      <c r="U6" s="159"/>
      <c r="V6" s="158"/>
      <c r="W6" s="466" t="str">
        <f>Spielplan!I31</f>
        <v>Datum</v>
      </c>
      <c r="X6" s="467"/>
      <c r="Y6" s="467"/>
      <c r="Z6" s="467"/>
      <c r="AA6" s="467"/>
      <c r="AB6" s="160"/>
      <c r="AC6" s="160"/>
      <c r="AD6" s="161"/>
      <c r="AE6" s="161"/>
      <c r="AF6" s="162"/>
      <c r="AG6" s="162"/>
      <c r="AH6" s="163"/>
    </row>
    <row r="7" spans="1:34" s="134" customFormat="1" ht="18" customHeight="1">
      <c r="A7" s="154" t="s">
        <v>39</v>
      </c>
      <c r="B7" s="155"/>
      <c r="C7" s="155"/>
      <c r="D7" s="156"/>
      <c r="E7" s="157"/>
      <c r="F7" s="465" t="str">
        <f>Spielplan!J33</f>
        <v>Mannschaft 7</v>
      </c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164" t="s">
        <v>40</v>
      </c>
      <c r="S7" s="164"/>
      <c r="T7" s="164"/>
      <c r="U7" s="165"/>
      <c r="V7" s="166"/>
      <c r="W7" s="477">
        <f>Spielplan!C33</f>
        <v>0.41666666666666669</v>
      </c>
      <c r="X7" s="478"/>
      <c r="Y7" s="478"/>
      <c r="Z7" s="478"/>
      <c r="AA7" s="167" t="s">
        <v>41</v>
      </c>
      <c r="AB7" s="168"/>
      <c r="AC7" s="169"/>
      <c r="AD7" s="479"/>
      <c r="AE7" s="479"/>
      <c r="AF7" s="479"/>
      <c r="AG7" s="479"/>
      <c r="AH7" s="480"/>
    </row>
    <row r="8" spans="1:34" s="134" customFormat="1" ht="18" customHeight="1">
      <c r="A8" s="154" t="s">
        <v>42</v>
      </c>
      <c r="B8" s="155"/>
      <c r="C8" s="155"/>
      <c r="D8" s="156"/>
      <c r="E8" s="157"/>
      <c r="F8" s="465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164" t="s">
        <v>43</v>
      </c>
      <c r="S8" s="164"/>
      <c r="T8" s="164"/>
      <c r="U8" s="165"/>
      <c r="V8" s="166"/>
      <c r="W8" s="481">
        <f>Spielplan!D33</f>
        <v>1</v>
      </c>
      <c r="X8" s="482"/>
      <c r="Y8" s="170"/>
      <c r="Z8" s="170"/>
      <c r="AA8" s="170"/>
      <c r="AB8" s="171" t="s">
        <v>44</v>
      </c>
      <c r="AC8" s="168"/>
      <c r="AD8" s="483">
        <f>Spielplan!E33</f>
        <v>1</v>
      </c>
      <c r="AE8" s="482"/>
      <c r="AF8" s="170"/>
      <c r="AG8" s="170"/>
      <c r="AH8" s="172"/>
    </row>
    <row r="9" spans="1:34" s="134" customFormat="1" ht="18" customHeight="1" thickBot="1">
      <c r="A9" s="173" t="s">
        <v>45</v>
      </c>
      <c r="B9" s="174"/>
      <c r="C9" s="174"/>
      <c r="D9" s="175"/>
      <c r="E9" s="176"/>
      <c r="F9" s="484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158" t="s">
        <v>46</v>
      </c>
      <c r="S9" s="177"/>
      <c r="T9" s="177"/>
      <c r="U9" s="178"/>
      <c r="V9" s="179"/>
      <c r="W9" s="487">
        <f>Spielplan!F33</f>
        <v>22</v>
      </c>
      <c r="X9" s="488"/>
      <c r="Y9" s="180"/>
      <c r="Z9" s="180"/>
      <c r="AA9" s="180"/>
      <c r="AB9" s="180"/>
      <c r="AC9" s="180"/>
      <c r="AD9" s="180"/>
      <c r="AE9" s="180"/>
      <c r="AF9" s="180"/>
      <c r="AG9" s="180"/>
      <c r="AH9" s="181"/>
    </row>
    <row r="10" spans="1:34" s="134" customFormat="1" ht="21.95" customHeight="1" thickTop="1" thickBot="1">
      <c r="A10" s="489" t="s">
        <v>47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182" t="s">
        <v>48</v>
      </c>
      <c r="P10" s="183" t="s">
        <v>49</v>
      </c>
      <c r="Q10" s="184" t="s">
        <v>50</v>
      </c>
      <c r="R10" s="489" t="s">
        <v>51</v>
      </c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1"/>
      <c r="AF10" s="182" t="s">
        <v>48</v>
      </c>
      <c r="AG10" s="183" t="s">
        <v>49</v>
      </c>
      <c r="AH10" s="184" t="s">
        <v>50</v>
      </c>
    </row>
    <row r="11" spans="1:34" s="134" customFormat="1" ht="18.95" customHeight="1" thickBot="1">
      <c r="A11" s="492" t="str">
        <f>Spielplan!G33</f>
        <v>Mannschaft 2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185"/>
      <c r="P11" s="186"/>
      <c r="Q11" s="187"/>
      <c r="R11" s="492" t="str">
        <f>Spielplan!I33</f>
        <v>Mannschaft 1</v>
      </c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185"/>
      <c r="AG11" s="186"/>
      <c r="AH11" s="187"/>
    </row>
    <row r="12" spans="1:34" s="134" customFormat="1" ht="18" customHeight="1" thickTop="1" thickBot="1">
      <c r="A12" s="188" t="s">
        <v>52</v>
      </c>
      <c r="B12" s="189" t="s">
        <v>53</v>
      </c>
      <c r="C12" s="190" t="s">
        <v>54</v>
      </c>
      <c r="D12" s="191"/>
      <c r="E12" s="192" t="s">
        <v>55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95"/>
      <c r="Q12" s="196"/>
      <c r="R12" s="188" t="s">
        <v>52</v>
      </c>
      <c r="S12" s="189" t="s">
        <v>53</v>
      </c>
      <c r="T12" s="190" t="s">
        <v>54</v>
      </c>
      <c r="U12" s="191"/>
      <c r="V12" s="192" t="s">
        <v>55</v>
      </c>
      <c r="W12" s="193"/>
      <c r="X12" s="193"/>
      <c r="Y12" s="193"/>
      <c r="Z12" s="193"/>
      <c r="AA12" s="193"/>
      <c r="AB12" s="193"/>
      <c r="AC12" s="193"/>
      <c r="AD12" s="193"/>
      <c r="AE12" s="193"/>
      <c r="AF12" s="194"/>
      <c r="AG12" s="195"/>
      <c r="AH12" s="196"/>
    </row>
    <row r="13" spans="1:34" s="206" customFormat="1" ht="18" hidden="1" customHeight="1">
      <c r="A13" s="197"/>
      <c r="B13" s="198"/>
      <c r="C13" s="199"/>
      <c r="D13" s="200"/>
      <c r="E13" s="201" t="e">
        <f>HLOOKUP(A11,[3]Mannschaften!B10:AF12,3,FALSE)</f>
        <v>#N/A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3"/>
      <c r="P13" s="204"/>
      <c r="Q13" s="205"/>
      <c r="R13" s="197"/>
      <c r="S13" s="198"/>
      <c r="T13" s="199"/>
      <c r="U13" s="200"/>
      <c r="V13" s="201" t="e">
        <f>HLOOKUP(R11,[3]Mannschaften!B10:AF13,3,FALSE)</f>
        <v>#N/A</v>
      </c>
      <c r="W13" s="202"/>
      <c r="X13" s="202"/>
      <c r="Y13" s="202"/>
      <c r="Z13" s="202"/>
      <c r="AA13" s="202"/>
      <c r="AB13" s="202"/>
      <c r="AC13" s="202"/>
      <c r="AD13" s="202"/>
      <c r="AE13" s="202"/>
      <c r="AF13" s="203"/>
      <c r="AG13" s="204"/>
      <c r="AH13" s="205"/>
    </row>
    <row r="14" spans="1:34" s="134" customFormat="1" ht="18" customHeight="1" thickTop="1">
      <c r="A14" s="207"/>
      <c r="B14" s="208"/>
      <c r="C14" s="209"/>
      <c r="D14" s="210"/>
      <c r="E14" s="495"/>
      <c r="F14" s="496"/>
      <c r="G14" s="496"/>
      <c r="H14" s="496"/>
      <c r="I14" s="496"/>
      <c r="J14" s="496"/>
      <c r="K14" s="496"/>
      <c r="L14" s="496"/>
      <c r="M14" s="496"/>
      <c r="N14" s="497"/>
      <c r="O14" s="211"/>
      <c r="P14" s="212"/>
      <c r="Q14" s="213"/>
      <c r="R14" s="207"/>
      <c r="S14" s="214"/>
      <c r="T14" s="209"/>
      <c r="U14" s="210"/>
      <c r="V14" s="495"/>
      <c r="W14" s="496"/>
      <c r="X14" s="496"/>
      <c r="Y14" s="496"/>
      <c r="Z14" s="496"/>
      <c r="AA14" s="496"/>
      <c r="AB14" s="496"/>
      <c r="AC14" s="496"/>
      <c r="AD14" s="496"/>
      <c r="AE14" s="497"/>
      <c r="AF14" s="211"/>
      <c r="AG14" s="212"/>
      <c r="AH14" s="213"/>
    </row>
    <row r="15" spans="1:34" s="134" customFormat="1" ht="18" customHeight="1">
      <c r="A15" s="215"/>
      <c r="B15" s="208"/>
      <c r="C15" s="216"/>
      <c r="D15" s="165"/>
      <c r="E15" s="498"/>
      <c r="F15" s="499"/>
      <c r="G15" s="499"/>
      <c r="H15" s="499"/>
      <c r="I15" s="499"/>
      <c r="J15" s="499"/>
      <c r="K15" s="499"/>
      <c r="L15" s="499"/>
      <c r="M15" s="499"/>
      <c r="N15" s="500"/>
      <c r="O15" s="217"/>
      <c r="P15" s="218"/>
      <c r="Q15" s="219"/>
      <c r="R15" s="215"/>
      <c r="S15" s="208"/>
      <c r="T15" s="216"/>
      <c r="U15" s="165"/>
      <c r="V15" s="498"/>
      <c r="W15" s="499"/>
      <c r="X15" s="499"/>
      <c r="Y15" s="499"/>
      <c r="Z15" s="499"/>
      <c r="AA15" s="499"/>
      <c r="AB15" s="499"/>
      <c r="AC15" s="499"/>
      <c r="AD15" s="499"/>
      <c r="AE15" s="500"/>
      <c r="AF15" s="217"/>
      <c r="AG15" s="218"/>
      <c r="AH15" s="219"/>
    </row>
    <row r="16" spans="1:34" s="134" customFormat="1" ht="18" customHeight="1">
      <c r="A16" s="215"/>
      <c r="B16" s="208"/>
      <c r="C16" s="220"/>
      <c r="D16" s="165"/>
      <c r="E16" s="498"/>
      <c r="F16" s="499"/>
      <c r="G16" s="499"/>
      <c r="H16" s="499"/>
      <c r="I16" s="499"/>
      <c r="J16" s="499"/>
      <c r="K16" s="499"/>
      <c r="L16" s="499"/>
      <c r="M16" s="499"/>
      <c r="N16" s="500"/>
      <c r="O16" s="217"/>
      <c r="P16" s="221"/>
      <c r="Q16" s="219"/>
      <c r="R16" s="215"/>
      <c r="S16" s="208"/>
      <c r="T16" s="220"/>
      <c r="U16" s="165"/>
      <c r="V16" s="498"/>
      <c r="W16" s="499"/>
      <c r="X16" s="499"/>
      <c r="Y16" s="499"/>
      <c r="Z16" s="499"/>
      <c r="AA16" s="499"/>
      <c r="AB16" s="499"/>
      <c r="AC16" s="499"/>
      <c r="AD16" s="499"/>
      <c r="AE16" s="500"/>
      <c r="AF16" s="217"/>
      <c r="AG16" s="221"/>
      <c r="AH16" s="219"/>
    </row>
    <row r="17" spans="1:34" s="134" customFormat="1" ht="18" customHeight="1">
      <c r="A17" s="215"/>
      <c r="B17" s="208"/>
      <c r="C17" s="222"/>
      <c r="D17" s="165"/>
      <c r="E17" s="498"/>
      <c r="F17" s="499"/>
      <c r="G17" s="499"/>
      <c r="H17" s="499"/>
      <c r="I17" s="499"/>
      <c r="J17" s="499"/>
      <c r="K17" s="499"/>
      <c r="L17" s="499"/>
      <c r="M17" s="499"/>
      <c r="N17" s="500"/>
      <c r="O17" s="217"/>
      <c r="P17" s="221"/>
      <c r="Q17" s="219"/>
      <c r="R17" s="215"/>
      <c r="S17" s="208"/>
      <c r="T17" s="222"/>
      <c r="U17" s="165"/>
      <c r="V17" s="498"/>
      <c r="W17" s="499"/>
      <c r="X17" s="499"/>
      <c r="Y17" s="499"/>
      <c r="Z17" s="499"/>
      <c r="AA17" s="499"/>
      <c r="AB17" s="499"/>
      <c r="AC17" s="499"/>
      <c r="AD17" s="499"/>
      <c r="AE17" s="500"/>
      <c r="AF17" s="217"/>
      <c r="AG17" s="221"/>
      <c r="AH17" s="219"/>
    </row>
    <row r="18" spans="1:34" s="134" customFormat="1" ht="18" customHeight="1">
      <c r="A18" s="215"/>
      <c r="B18" s="208"/>
      <c r="C18" s="223"/>
      <c r="D18" s="165"/>
      <c r="E18" s="498"/>
      <c r="F18" s="499"/>
      <c r="G18" s="499"/>
      <c r="H18" s="499"/>
      <c r="I18" s="499"/>
      <c r="J18" s="499"/>
      <c r="K18" s="499"/>
      <c r="L18" s="499"/>
      <c r="M18" s="499"/>
      <c r="N18" s="500"/>
      <c r="O18" s="217"/>
      <c r="P18" s="224"/>
      <c r="Q18" s="219"/>
      <c r="R18" s="215"/>
      <c r="S18" s="208"/>
      <c r="T18" s="223"/>
      <c r="U18" s="165"/>
      <c r="V18" s="498"/>
      <c r="W18" s="499"/>
      <c r="X18" s="499"/>
      <c r="Y18" s="499"/>
      <c r="Z18" s="499"/>
      <c r="AA18" s="499"/>
      <c r="AB18" s="499"/>
      <c r="AC18" s="499"/>
      <c r="AD18" s="499"/>
      <c r="AE18" s="500"/>
      <c r="AF18" s="217"/>
      <c r="AG18" s="224"/>
      <c r="AH18" s="219"/>
    </row>
    <row r="19" spans="1:34" s="134" customFormat="1" ht="18" customHeight="1">
      <c r="A19" s="215"/>
      <c r="B19" s="208"/>
      <c r="C19" s="222"/>
      <c r="D19" s="165"/>
      <c r="E19" s="498"/>
      <c r="F19" s="499"/>
      <c r="G19" s="499"/>
      <c r="H19" s="499"/>
      <c r="I19" s="499"/>
      <c r="J19" s="499"/>
      <c r="K19" s="499"/>
      <c r="L19" s="499"/>
      <c r="M19" s="499"/>
      <c r="N19" s="500"/>
      <c r="O19" s="217"/>
      <c r="P19" s="221"/>
      <c r="Q19" s="219"/>
      <c r="R19" s="215"/>
      <c r="S19" s="208"/>
      <c r="T19" s="222"/>
      <c r="U19" s="165"/>
      <c r="V19" s="498"/>
      <c r="W19" s="499"/>
      <c r="X19" s="499"/>
      <c r="Y19" s="499"/>
      <c r="Z19" s="499"/>
      <c r="AA19" s="499"/>
      <c r="AB19" s="499"/>
      <c r="AC19" s="499"/>
      <c r="AD19" s="499"/>
      <c r="AE19" s="500"/>
      <c r="AF19" s="217"/>
      <c r="AG19" s="221"/>
      <c r="AH19" s="219"/>
    </row>
    <row r="20" spans="1:34" s="134" customFormat="1" ht="18" customHeight="1">
      <c r="A20" s="215"/>
      <c r="B20" s="208"/>
      <c r="C20" s="222"/>
      <c r="D20" s="165"/>
      <c r="E20" s="498"/>
      <c r="F20" s="499"/>
      <c r="G20" s="499"/>
      <c r="H20" s="499"/>
      <c r="I20" s="499"/>
      <c r="J20" s="499"/>
      <c r="K20" s="499"/>
      <c r="L20" s="499"/>
      <c r="M20" s="499"/>
      <c r="N20" s="500"/>
      <c r="O20" s="217"/>
      <c r="P20" s="221"/>
      <c r="Q20" s="219"/>
      <c r="R20" s="215"/>
      <c r="S20" s="208"/>
      <c r="T20" s="222"/>
      <c r="U20" s="165"/>
      <c r="V20" s="498"/>
      <c r="W20" s="499"/>
      <c r="X20" s="499"/>
      <c r="Y20" s="499"/>
      <c r="Z20" s="499"/>
      <c r="AA20" s="499"/>
      <c r="AB20" s="499"/>
      <c r="AC20" s="499"/>
      <c r="AD20" s="499"/>
      <c r="AE20" s="500"/>
      <c r="AF20" s="217"/>
      <c r="AG20" s="221"/>
      <c r="AH20" s="219"/>
    </row>
    <row r="21" spans="1:34" s="134" customFormat="1" ht="18" customHeight="1">
      <c r="A21" s="215"/>
      <c r="B21" s="208"/>
      <c r="C21" s="222"/>
      <c r="D21" s="165"/>
      <c r="E21" s="498"/>
      <c r="F21" s="499"/>
      <c r="G21" s="499"/>
      <c r="H21" s="499"/>
      <c r="I21" s="499"/>
      <c r="J21" s="499"/>
      <c r="K21" s="499"/>
      <c r="L21" s="499"/>
      <c r="M21" s="499"/>
      <c r="N21" s="500"/>
      <c r="O21" s="217"/>
      <c r="P21" s="221"/>
      <c r="Q21" s="219"/>
      <c r="R21" s="215"/>
      <c r="S21" s="208"/>
      <c r="T21" s="222"/>
      <c r="U21" s="165"/>
      <c r="V21" s="498"/>
      <c r="W21" s="499"/>
      <c r="X21" s="499"/>
      <c r="Y21" s="499"/>
      <c r="Z21" s="499"/>
      <c r="AA21" s="499"/>
      <c r="AB21" s="499"/>
      <c r="AC21" s="499"/>
      <c r="AD21" s="499"/>
      <c r="AE21" s="500"/>
      <c r="AF21" s="217"/>
      <c r="AG21" s="221"/>
      <c r="AH21" s="219"/>
    </row>
    <row r="22" spans="1:34" s="134" customFormat="1" ht="18" customHeight="1">
      <c r="A22" s="215"/>
      <c r="B22" s="208"/>
      <c r="C22" s="222"/>
      <c r="D22" s="165"/>
      <c r="E22" s="498"/>
      <c r="F22" s="499"/>
      <c r="G22" s="499"/>
      <c r="H22" s="499"/>
      <c r="I22" s="499"/>
      <c r="J22" s="499"/>
      <c r="K22" s="499"/>
      <c r="L22" s="499"/>
      <c r="M22" s="499"/>
      <c r="N22" s="500"/>
      <c r="O22" s="217"/>
      <c r="P22" s="225"/>
      <c r="Q22" s="226"/>
      <c r="R22" s="215"/>
      <c r="S22" s="208"/>
      <c r="T22" s="222"/>
      <c r="U22" s="165"/>
      <c r="V22" s="498"/>
      <c r="W22" s="499"/>
      <c r="X22" s="499"/>
      <c r="Y22" s="499"/>
      <c r="Z22" s="499"/>
      <c r="AA22" s="499"/>
      <c r="AB22" s="499"/>
      <c r="AC22" s="499"/>
      <c r="AD22" s="499"/>
      <c r="AE22" s="500"/>
      <c r="AF22" s="217"/>
      <c r="AG22" s="225"/>
      <c r="AH22" s="226"/>
    </row>
    <row r="23" spans="1:34" s="134" customFormat="1" ht="18" customHeight="1" thickBot="1">
      <c r="A23" s="227"/>
      <c r="B23" s="228"/>
      <c r="C23" s="229"/>
      <c r="D23" s="178"/>
      <c r="E23" s="501"/>
      <c r="F23" s="502"/>
      <c r="G23" s="502"/>
      <c r="H23" s="502"/>
      <c r="I23" s="502"/>
      <c r="J23" s="502"/>
      <c r="K23" s="502"/>
      <c r="L23" s="502"/>
      <c r="M23" s="502"/>
      <c r="N23" s="503"/>
      <c r="O23" s="230"/>
      <c r="P23" s="231"/>
      <c r="Q23" s="232"/>
      <c r="R23" s="227"/>
      <c r="S23" s="228"/>
      <c r="T23" s="229"/>
      <c r="U23" s="178"/>
      <c r="V23" s="501"/>
      <c r="W23" s="502"/>
      <c r="X23" s="502"/>
      <c r="Y23" s="502"/>
      <c r="Z23" s="502"/>
      <c r="AA23" s="502"/>
      <c r="AB23" s="502"/>
      <c r="AC23" s="502"/>
      <c r="AD23" s="502"/>
      <c r="AE23" s="503"/>
      <c r="AF23" s="230"/>
      <c r="AG23" s="231"/>
      <c r="AH23" s="232"/>
    </row>
    <row r="24" spans="1:34" s="134" customFormat="1" ht="18" customHeight="1" thickTop="1">
      <c r="A24" s="233" t="s">
        <v>56</v>
      </c>
      <c r="B24" s="234"/>
      <c r="C24" s="235"/>
      <c r="D24" s="148">
        <f>D23+1</f>
        <v>1</v>
      </c>
      <c r="E24" s="495"/>
      <c r="F24" s="496"/>
      <c r="G24" s="496"/>
      <c r="H24" s="496"/>
      <c r="I24" s="496"/>
      <c r="J24" s="496"/>
      <c r="K24" s="496"/>
      <c r="L24" s="496"/>
      <c r="M24" s="496"/>
      <c r="N24" s="497"/>
      <c r="O24" s="211"/>
      <c r="P24" s="236"/>
      <c r="Q24" s="237"/>
      <c r="R24" s="233" t="s">
        <v>56</v>
      </c>
      <c r="S24" s="234"/>
      <c r="T24" s="235"/>
      <c r="U24" s="148">
        <f>U23+1</f>
        <v>1</v>
      </c>
      <c r="V24" s="495"/>
      <c r="W24" s="496"/>
      <c r="X24" s="496"/>
      <c r="Y24" s="496"/>
      <c r="Z24" s="496"/>
      <c r="AA24" s="496"/>
      <c r="AB24" s="496"/>
      <c r="AC24" s="496"/>
      <c r="AD24" s="496"/>
      <c r="AE24" s="497"/>
      <c r="AF24" s="211"/>
      <c r="AG24" s="236"/>
      <c r="AH24" s="237"/>
    </row>
    <row r="25" spans="1:34" s="134" customFormat="1" ht="18" customHeight="1" thickBot="1">
      <c r="A25" s="238" t="s">
        <v>57</v>
      </c>
      <c r="B25" s="239"/>
      <c r="C25" s="240"/>
      <c r="D25" s="175">
        <f>D24+1</f>
        <v>2</v>
      </c>
      <c r="E25" s="504"/>
      <c r="F25" s="505"/>
      <c r="G25" s="505"/>
      <c r="H25" s="505"/>
      <c r="I25" s="505"/>
      <c r="J25" s="505"/>
      <c r="K25" s="505"/>
      <c r="L25" s="505"/>
      <c r="M25" s="505"/>
      <c r="N25" s="506"/>
      <c r="O25" s="241"/>
      <c r="P25" s="242"/>
      <c r="Q25" s="243"/>
      <c r="R25" s="238" t="s">
        <v>57</v>
      </c>
      <c r="S25" s="239"/>
      <c r="T25" s="240"/>
      <c r="U25" s="175">
        <f>U24+1</f>
        <v>2</v>
      </c>
      <c r="V25" s="504"/>
      <c r="W25" s="505"/>
      <c r="X25" s="505"/>
      <c r="Y25" s="505"/>
      <c r="Z25" s="505"/>
      <c r="AA25" s="505"/>
      <c r="AB25" s="505"/>
      <c r="AC25" s="505"/>
      <c r="AD25" s="505"/>
      <c r="AE25" s="506"/>
      <c r="AF25" s="241"/>
      <c r="AG25" s="242"/>
      <c r="AH25" s="243"/>
    </row>
    <row r="26" spans="1:34" s="134" customFormat="1" ht="18" customHeight="1" thickTop="1" thickBot="1">
      <c r="A26" s="305" t="s">
        <v>58</v>
      </c>
      <c r="B26" s="244"/>
      <c r="C26" s="306"/>
      <c r="D26" s="307"/>
      <c r="E26" s="306"/>
      <c r="F26" s="306"/>
      <c r="G26" s="245"/>
      <c r="H26" s="308" t="s">
        <v>59</v>
      </c>
      <c r="I26" s="246"/>
      <c r="J26" s="308" t="s">
        <v>16</v>
      </c>
      <c r="K26" s="310"/>
      <c r="L26" s="507" t="s">
        <v>60</v>
      </c>
      <c r="M26" s="508"/>
      <c r="N26" s="508"/>
      <c r="O26" s="308" t="s">
        <v>15</v>
      </c>
      <c r="P26" s="309"/>
      <c r="Q26" s="311" t="s">
        <v>16</v>
      </c>
      <c r="R26" s="312"/>
      <c r="S26" s="509" t="s">
        <v>61</v>
      </c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1"/>
    </row>
    <row r="27" spans="1:34" s="134" customFormat="1" ht="18" customHeight="1" thickBot="1">
      <c r="A27" s="322"/>
      <c r="B27" s="333" t="s">
        <v>80</v>
      </c>
      <c r="C27" s="323"/>
      <c r="D27" s="324"/>
      <c r="E27" s="323"/>
      <c r="F27" s="323"/>
      <c r="G27" s="325"/>
      <c r="H27" s="326"/>
      <c r="I27" s="327"/>
      <c r="J27" s="326"/>
      <c r="K27" s="328"/>
      <c r="L27" s="329"/>
      <c r="M27" s="329"/>
      <c r="N27" s="329"/>
      <c r="O27" s="326"/>
      <c r="P27" s="328"/>
      <c r="Q27" s="326"/>
      <c r="R27" s="330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2"/>
    </row>
    <row r="28" spans="1:34" ht="18" customHeight="1">
      <c r="A28" s="512" t="s">
        <v>62</v>
      </c>
      <c r="B28" s="313"/>
      <c r="C28" s="314" t="s">
        <v>15</v>
      </c>
      <c r="D28" s="161"/>
      <c r="E28" s="315"/>
      <c r="F28" s="316"/>
      <c r="G28" s="316"/>
      <c r="H28" s="316"/>
      <c r="I28" s="317"/>
      <c r="J28" s="318"/>
      <c r="K28" s="316"/>
      <c r="L28" s="316"/>
      <c r="M28" s="316"/>
      <c r="N28" s="317"/>
      <c r="O28" s="318"/>
      <c r="P28" s="316"/>
      <c r="Q28" s="316"/>
      <c r="R28" s="316"/>
      <c r="S28" s="317"/>
      <c r="T28" s="318"/>
      <c r="U28" s="319"/>
      <c r="V28" s="316"/>
      <c r="W28" s="316"/>
      <c r="X28" s="316"/>
      <c r="Y28" s="320"/>
      <c r="Z28" s="318"/>
      <c r="AA28" s="316"/>
      <c r="AB28" s="316"/>
      <c r="AC28" s="316"/>
      <c r="AD28" s="317"/>
      <c r="AE28" s="318"/>
      <c r="AF28" s="316"/>
      <c r="AG28" s="316"/>
      <c r="AH28" s="321"/>
    </row>
    <row r="29" spans="1:34" ht="18" customHeight="1" thickBot="1">
      <c r="A29" s="513"/>
      <c r="B29" s="258"/>
      <c r="C29" s="259" t="s">
        <v>16</v>
      </c>
      <c r="D29" s="260"/>
      <c r="E29" s="261"/>
      <c r="F29" s="262"/>
      <c r="G29" s="262"/>
      <c r="H29" s="262"/>
      <c r="I29" s="263"/>
      <c r="J29" s="264"/>
      <c r="K29" s="262"/>
      <c r="L29" s="262"/>
      <c r="M29" s="262"/>
      <c r="N29" s="263"/>
      <c r="O29" s="264"/>
      <c r="P29" s="262"/>
      <c r="Q29" s="262"/>
      <c r="R29" s="262"/>
      <c r="S29" s="263"/>
      <c r="T29" s="264"/>
      <c r="U29" s="265"/>
      <c r="V29" s="262"/>
      <c r="W29" s="262"/>
      <c r="X29" s="262"/>
      <c r="Y29" s="266"/>
      <c r="Z29" s="264"/>
      <c r="AA29" s="262"/>
      <c r="AB29" s="262"/>
      <c r="AC29" s="262"/>
      <c r="AD29" s="263"/>
      <c r="AE29" s="264"/>
      <c r="AF29" s="262"/>
      <c r="AG29" s="262"/>
      <c r="AH29" s="267"/>
    </row>
    <row r="30" spans="1:34" ht="18" customHeight="1">
      <c r="A30" s="514" t="s">
        <v>63</v>
      </c>
      <c r="B30" s="247"/>
      <c r="C30" s="248" t="s">
        <v>15</v>
      </c>
      <c r="D30" s="249"/>
      <c r="E30" s="250"/>
      <c r="F30" s="251"/>
      <c r="G30" s="251"/>
      <c r="H30" s="251"/>
      <c r="I30" s="252"/>
      <c r="J30" s="253"/>
      <c r="K30" s="251"/>
      <c r="L30" s="251"/>
      <c r="M30" s="251"/>
      <c r="N30" s="252"/>
      <c r="O30" s="253"/>
      <c r="P30" s="251"/>
      <c r="Q30" s="251"/>
      <c r="R30" s="251"/>
      <c r="S30" s="252"/>
      <c r="T30" s="253"/>
      <c r="U30" s="254"/>
      <c r="V30" s="251"/>
      <c r="W30" s="251"/>
      <c r="X30" s="251"/>
      <c r="Y30" s="255"/>
      <c r="Z30" s="253"/>
      <c r="AA30" s="251"/>
      <c r="AB30" s="251"/>
      <c r="AC30" s="251"/>
      <c r="AD30" s="252"/>
      <c r="AE30" s="253"/>
      <c r="AF30" s="251"/>
      <c r="AG30" s="251"/>
      <c r="AH30" s="256"/>
    </row>
    <row r="31" spans="1:34" ht="18" customHeight="1" thickBot="1">
      <c r="A31" s="513"/>
      <c r="B31" s="258"/>
      <c r="C31" s="259" t="s">
        <v>16</v>
      </c>
      <c r="D31" s="260"/>
      <c r="E31" s="261"/>
      <c r="F31" s="262"/>
      <c r="G31" s="262"/>
      <c r="H31" s="262"/>
      <c r="I31" s="263"/>
      <c r="J31" s="264"/>
      <c r="K31" s="262"/>
      <c r="L31" s="262"/>
      <c r="M31" s="262"/>
      <c r="N31" s="263"/>
      <c r="O31" s="264"/>
      <c r="P31" s="262"/>
      <c r="Q31" s="262"/>
      <c r="R31" s="262"/>
      <c r="S31" s="263"/>
      <c r="T31" s="264"/>
      <c r="U31" s="265"/>
      <c r="V31" s="262"/>
      <c r="W31" s="262"/>
      <c r="X31" s="262"/>
      <c r="Y31" s="266"/>
      <c r="Z31" s="264"/>
      <c r="AA31" s="262"/>
      <c r="AB31" s="262"/>
      <c r="AC31" s="262"/>
      <c r="AD31" s="263"/>
      <c r="AE31" s="264"/>
      <c r="AF31" s="262"/>
      <c r="AG31" s="262"/>
      <c r="AH31" s="267"/>
    </row>
    <row r="32" spans="1:34" ht="18" customHeight="1">
      <c r="A32" s="514" t="s">
        <v>64</v>
      </c>
      <c r="B32" s="247"/>
      <c r="C32" s="248" t="s">
        <v>15</v>
      </c>
      <c r="D32" s="249"/>
      <c r="E32" s="250"/>
      <c r="F32" s="251"/>
      <c r="G32" s="251"/>
      <c r="H32" s="251"/>
      <c r="I32" s="252"/>
      <c r="J32" s="253"/>
      <c r="K32" s="251"/>
      <c r="L32" s="251"/>
      <c r="M32" s="251"/>
      <c r="N32" s="252"/>
      <c r="O32" s="253"/>
      <c r="P32" s="251"/>
      <c r="Q32" s="251"/>
      <c r="R32" s="251"/>
      <c r="S32" s="252"/>
      <c r="T32" s="253"/>
      <c r="U32" s="254"/>
      <c r="V32" s="251"/>
      <c r="W32" s="251"/>
      <c r="X32" s="251"/>
      <c r="Y32" s="255"/>
      <c r="Z32" s="253"/>
      <c r="AA32" s="251"/>
      <c r="AB32" s="251"/>
      <c r="AC32" s="251"/>
      <c r="AD32" s="252"/>
      <c r="AE32" s="253"/>
      <c r="AF32" s="251"/>
      <c r="AG32" s="251"/>
      <c r="AH32" s="256"/>
    </row>
    <row r="33" spans="1:35" ht="18" customHeight="1" thickBot="1">
      <c r="A33" s="513"/>
      <c r="B33" s="258"/>
      <c r="C33" s="268" t="s">
        <v>16</v>
      </c>
      <c r="D33" s="177"/>
      <c r="E33" s="269"/>
      <c r="F33" s="270"/>
      <c r="G33" s="270"/>
      <c r="H33" s="270"/>
      <c r="I33" s="271"/>
      <c r="J33" s="272"/>
      <c r="K33" s="270"/>
      <c r="L33" s="270"/>
      <c r="M33" s="270"/>
      <c r="N33" s="271"/>
      <c r="O33" s="272"/>
      <c r="P33" s="270"/>
      <c r="Q33" s="270"/>
      <c r="R33" s="270"/>
      <c r="S33" s="271"/>
      <c r="T33" s="272"/>
      <c r="U33" s="273"/>
      <c r="V33" s="270"/>
      <c r="W33" s="270"/>
      <c r="X33" s="270"/>
      <c r="Y33" s="274"/>
      <c r="Z33" s="272"/>
      <c r="AA33" s="270"/>
      <c r="AB33" s="270"/>
      <c r="AC33" s="270"/>
      <c r="AD33" s="271"/>
      <c r="AE33" s="272"/>
      <c r="AF33" s="270"/>
      <c r="AG33" s="270"/>
      <c r="AH33" s="275"/>
    </row>
    <row r="34" spans="1:35" ht="16.5" customHeight="1">
      <c r="A34" s="276"/>
      <c r="B34" s="515"/>
      <c r="C34" s="277"/>
      <c r="D34" s="249"/>
      <c r="E34" s="249"/>
      <c r="F34" s="249"/>
      <c r="G34" s="249"/>
      <c r="H34" s="278"/>
      <c r="I34" s="517" t="s">
        <v>62</v>
      </c>
      <c r="J34" s="518"/>
      <c r="K34" s="518"/>
      <c r="L34" s="518"/>
      <c r="M34" s="519"/>
      <c r="N34" s="517" t="s">
        <v>63</v>
      </c>
      <c r="O34" s="518"/>
      <c r="P34" s="518"/>
      <c r="Q34" s="518"/>
      <c r="R34" s="519"/>
      <c r="S34" s="517" t="s">
        <v>64</v>
      </c>
      <c r="T34" s="518"/>
      <c r="U34" s="518"/>
      <c r="V34" s="518"/>
      <c r="W34" s="518"/>
      <c r="X34" s="519"/>
      <c r="Y34" s="517" t="s">
        <v>13</v>
      </c>
      <c r="Z34" s="518"/>
      <c r="AA34" s="518"/>
      <c r="AB34" s="518"/>
      <c r="AC34" s="519"/>
      <c r="AD34" s="517" t="s">
        <v>31</v>
      </c>
      <c r="AE34" s="518"/>
      <c r="AF34" s="518"/>
      <c r="AG34" s="518"/>
      <c r="AH34" s="520"/>
    </row>
    <row r="35" spans="1:35" ht="18" customHeight="1" thickBot="1">
      <c r="A35" s="279"/>
      <c r="B35" s="516"/>
      <c r="C35" s="521" t="s">
        <v>65</v>
      </c>
      <c r="D35" s="522"/>
      <c r="E35" s="522"/>
      <c r="F35" s="522"/>
      <c r="G35" s="522"/>
      <c r="H35" s="523"/>
      <c r="I35" s="524"/>
      <c r="J35" s="525"/>
      <c r="K35" s="280" t="s">
        <v>66</v>
      </c>
      <c r="L35" s="525"/>
      <c r="M35" s="526"/>
      <c r="N35" s="524"/>
      <c r="O35" s="525"/>
      <c r="P35" s="280" t="s">
        <v>66</v>
      </c>
      <c r="Q35" s="525"/>
      <c r="R35" s="526"/>
      <c r="S35" s="524"/>
      <c r="T35" s="525"/>
      <c r="U35" s="281"/>
      <c r="V35" s="280" t="s">
        <v>66</v>
      </c>
      <c r="W35" s="525"/>
      <c r="X35" s="526"/>
      <c r="Y35" s="524"/>
      <c r="Z35" s="525"/>
      <c r="AA35" s="280" t="s">
        <v>66</v>
      </c>
      <c r="AB35" s="525"/>
      <c r="AC35" s="526"/>
      <c r="AD35" s="524"/>
      <c r="AE35" s="525"/>
      <c r="AF35" s="280" t="s">
        <v>66</v>
      </c>
      <c r="AG35" s="525"/>
      <c r="AH35" s="527"/>
    </row>
    <row r="36" spans="1:35" ht="19.5" customHeight="1">
      <c r="A36" s="279"/>
      <c r="B36" s="516"/>
      <c r="C36" s="528" t="s">
        <v>67</v>
      </c>
      <c r="D36" s="528"/>
      <c r="E36" s="528"/>
      <c r="F36" s="528"/>
      <c r="G36" s="528"/>
      <c r="H36" s="528"/>
      <c r="I36" s="530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2"/>
      <c r="Y36" s="517" t="s">
        <v>12</v>
      </c>
      <c r="Z36" s="518"/>
      <c r="AA36" s="518"/>
      <c r="AB36" s="518"/>
      <c r="AC36" s="519"/>
      <c r="AD36" s="517" t="s">
        <v>68</v>
      </c>
      <c r="AE36" s="518"/>
      <c r="AF36" s="518"/>
      <c r="AG36" s="518"/>
      <c r="AH36" s="520"/>
    </row>
    <row r="37" spans="1:35" ht="19.5" customHeight="1" thickBot="1">
      <c r="A37" s="282"/>
      <c r="B37" s="516"/>
      <c r="C37" s="529"/>
      <c r="D37" s="529"/>
      <c r="E37" s="529"/>
      <c r="F37" s="529"/>
      <c r="G37" s="529"/>
      <c r="H37" s="529"/>
      <c r="I37" s="533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  <c r="Y37" s="536"/>
      <c r="Z37" s="537"/>
      <c r="AA37" s="283" t="s">
        <v>66</v>
      </c>
      <c r="AB37" s="537"/>
      <c r="AC37" s="538"/>
      <c r="AD37" s="539"/>
      <c r="AE37" s="537"/>
      <c r="AF37" s="537"/>
      <c r="AG37" s="540" t="s">
        <v>41</v>
      </c>
      <c r="AH37" s="541"/>
    </row>
    <row r="38" spans="1:35" ht="18" customHeight="1" thickTop="1" thickBot="1">
      <c r="A38" s="542" t="s">
        <v>69</v>
      </c>
      <c r="B38" s="543"/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4"/>
    </row>
    <row r="39" spans="1:35" ht="18" customHeight="1" thickBot="1">
      <c r="A39" s="284" t="s">
        <v>70</v>
      </c>
      <c r="B39" s="285"/>
      <c r="C39" s="285"/>
      <c r="D39" s="286"/>
      <c r="E39" s="285"/>
      <c r="F39" s="285"/>
      <c r="G39" s="287"/>
      <c r="H39" s="285"/>
      <c r="I39" s="285"/>
      <c r="J39" s="285"/>
      <c r="K39" s="285"/>
      <c r="L39" s="285"/>
      <c r="M39" s="285"/>
      <c r="N39" s="285"/>
      <c r="O39" s="285"/>
      <c r="P39" s="285"/>
      <c r="Q39" s="288"/>
      <c r="R39" s="289" t="s">
        <v>71</v>
      </c>
      <c r="S39" s="285"/>
      <c r="T39" s="285"/>
      <c r="U39" s="286"/>
      <c r="V39" s="285"/>
      <c r="W39" s="290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2"/>
    </row>
    <row r="40" spans="1:35" ht="18" customHeight="1" thickBot="1">
      <c r="A40" s="284" t="s">
        <v>42</v>
      </c>
      <c r="B40" s="285"/>
      <c r="C40" s="285"/>
      <c r="D40" s="286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8"/>
      <c r="R40" s="293" t="s">
        <v>72</v>
      </c>
      <c r="S40" s="285"/>
      <c r="T40" s="285"/>
      <c r="U40" s="286"/>
      <c r="V40" s="285"/>
      <c r="W40" s="294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95"/>
    </row>
    <row r="41" spans="1:35" ht="18" customHeight="1" thickBot="1">
      <c r="A41" s="296" t="s">
        <v>73</v>
      </c>
      <c r="B41" s="297"/>
      <c r="C41" s="297"/>
      <c r="D41" s="298"/>
      <c r="E41" s="297"/>
      <c r="F41" s="297"/>
      <c r="G41" s="297"/>
      <c r="H41" s="297"/>
      <c r="I41" s="297"/>
      <c r="J41" s="299" t="s">
        <v>74</v>
      </c>
      <c r="K41" s="300"/>
      <c r="L41" s="300"/>
      <c r="M41" s="300"/>
      <c r="N41" s="301"/>
      <c r="O41" s="297"/>
      <c r="P41" s="299" t="s">
        <v>75</v>
      </c>
      <c r="Q41" s="300"/>
      <c r="R41" s="300"/>
      <c r="S41" s="300"/>
      <c r="T41" s="301"/>
      <c r="U41" s="298"/>
      <c r="V41" s="297"/>
      <c r="W41" s="299" t="s">
        <v>76</v>
      </c>
      <c r="X41" s="300"/>
      <c r="Y41" s="300"/>
      <c r="Z41" s="300"/>
      <c r="AA41" s="300"/>
      <c r="AB41" s="301"/>
      <c r="AC41" s="297"/>
      <c r="AD41" s="299" t="s">
        <v>77</v>
      </c>
      <c r="AE41" s="300"/>
      <c r="AF41" s="300"/>
      <c r="AG41" s="301"/>
      <c r="AH41" s="302"/>
    </row>
    <row r="42" spans="1:35" ht="14.25" thickTop="1" thickBot="1">
      <c r="A42" s="257"/>
      <c r="B42" s="257"/>
      <c r="C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</row>
    <row r="43" spans="1:35" ht="21" thickTop="1">
      <c r="A43" s="468" t="s">
        <v>34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70"/>
      <c r="AD43" s="132"/>
      <c r="AE43" s="132"/>
      <c r="AF43" s="132"/>
      <c r="AG43" s="132"/>
      <c r="AH43" s="133"/>
      <c r="AI43" s="134"/>
    </row>
    <row r="44" spans="1:35" ht="16.5" thickBot="1">
      <c r="A44" s="471" t="s">
        <v>81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3"/>
      <c r="AD44" s="135"/>
      <c r="AE44" s="135"/>
      <c r="AF44" s="135"/>
      <c r="AG44" s="135"/>
      <c r="AH44" s="136"/>
      <c r="AI44" s="134"/>
    </row>
    <row r="45" spans="1:35" ht="19.5" thickTop="1" thickBot="1">
      <c r="A45" s="137" t="s">
        <v>35</v>
      </c>
      <c r="B45" s="138"/>
      <c r="C45" s="138"/>
      <c r="D45" s="138"/>
      <c r="E45" s="138"/>
      <c r="F45" s="139"/>
      <c r="G45" s="474" t="str">
        <f>Spielplan!$F$1</f>
        <v>Staffel eintragen</v>
      </c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6"/>
      <c r="AD45" s="140"/>
      <c r="AE45" s="140"/>
      <c r="AF45" s="140"/>
      <c r="AG45" s="140"/>
      <c r="AH45" s="141"/>
      <c r="AI45" s="142"/>
    </row>
    <row r="46" spans="1:35" ht="19.5" thickTop="1" thickBot="1">
      <c r="A46" s="143" t="s">
        <v>78</v>
      </c>
      <c r="B46" s="144"/>
      <c r="C46" s="144"/>
      <c r="D46" s="144"/>
      <c r="E46" s="144"/>
      <c r="F46" s="145"/>
      <c r="G46" s="456" t="s">
        <v>79</v>
      </c>
      <c r="H46" s="457"/>
      <c r="I46" s="457"/>
      <c r="J46" s="457"/>
      <c r="K46" s="457"/>
      <c r="L46" s="457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9"/>
      <c r="AD46" s="140"/>
      <c r="AE46" s="140"/>
      <c r="AF46" s="140"/>
      <c r="AG46" s="140"/>
      <c r="AH46" s="141"/>
      <c r="AI46" s="142"/>
    </row>
    <row r="47" spans="1:35" ht="17.25" thickTop="1" thickBot="1">
      <c r="A47" s="146" t="s">
        <v>36</v>
      </c>
      <c r="B47" s="147"/>
      <c r="C47" s="147"/>
      <c r="D47" s="148"/>
      <c r="E47" s="149"/>
      <c r="F47" s="460" t="str">
        <f>Spielplan!$F$2</f>
        <v>Saison eintragen</v>
      </c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150" t="s">
        <v>37</v>
      </c>
      <c r="S47" s="150"/>
      <c r="T47" s="150"/>
      <c r="U47" s="151"/>
      <c r="V47" s="150"/>
      <c r="W47" s="462" t="str">
        <f>Spielplan!J31</f>
        <v>Spielort</v>
      </c>
      <c r="X47" s="463"/>
      <c r="Y47" s="463"/>
      <c r="Z47" s="463"/>
      <c r="AA47" s="463"/>
      <c r="AB47" s="463"/>
      <c r="AC47" s="464"/>
      <c r="AD47" s="152"/>
      <c r="AE47" s="152"/>
      <c r="AF47" s="152"/>
      <c r="AG47" s="152"/>
      <c r="AH47" s="153"/>
      <c r="AI47" s="134"/>
    </row>
    <row r="48" spans="1:35" ht="16.5" thickTop="1">
      <c r="A48" s="154" t="s">
        <v>8</v>
      </c>
      <c r="B48" s="155"/>
      <c r="C48" s="155"/>
      <c r="D48" s="156"/>
      <c r="E48" s="157"/>
      <c r="F48" s="465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158" t="s">
        <v>38</v>
      </c>
      <c r="S48" s="158"/>
      <c r="T48" s="158"/>
      <c r="U48" s="159"/>
      <c r="V48" s="158"/>
      <c r="W48" s="466" t="str">
        <f>Spielplan!I31</f>
        <v>Datum</v>
      </c>
      <c r="X48" s="467"/>
      <c r="Y48" s="467"/>
      <c r="Z48" s="467"/>
      <c r="AA48" s="467"/>
      <c r="AB48" s="160"/>
      <c r="AC48" s="160"/>
      <c r="AD48" s="161"/>
      <c r="AE48" s="161"/>
      <c r="AF48" s="162"/>
      <c r="AG48" s="162"/>
      <c r="AH48" s="163"/>
      <c r="AI48" s="134"/>
    </row>
    <row r="49" spans="1:35" ht="15.75">
      <c r="A49" s="154" t="s">
        <v>39</v>
      </c>
      <c r="B49" s="155"/>
      <c r="C49" s="155"/>
      <c r="D49" s="156"/>
      <c r="E49" s="157"/>
      <c r="F49" s="465" t="str">
        <f>Spielplan!J34</f>
        <v>Mannschaft 5</v>
      </c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164" t="s">
        <v>40</v>
      </c>
      <c r="S49" s="164"/>
      <c r="T49" s="164"/>
      <c r="U49" s="165"/>
      <c r="V49" s="166"/>
      <c r="W49" s="477">
        <f>Spielplan!C34</f>
        <v>0.41666666666666669</v>
      </c>
      <c r="X49" s="478"/>
      <c r="Y49" s="478"/>
      <c r="Z49" s="478"/>
      <c r="AA49" s="167" t="s">
        <v>41</v>
      </c>
      <c r="AB49" s="168"/>
      <c r="AC49" s="169"/>
      <c r="AD49" s="479"/>
      <c r="AE49" s="479"/>
      <c r="AF49" s="479"/>
      <c r="AG49" s="479"/>
      <c r="AH49" s="480"/>
      <c r="AI49" s="134"/>
    </row>
    <row r="50" spans="1:35" ht="15.75">
      <c r="A50" s="154" t="s">
        <v>42</v>
      </c>
      <c r="B50" s="155"/>
      <c r="C50" s="155"/>
      <c r="D50" s="156"/>
      <c r="E50" s="157"/>
      <c r="F50" s="465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164" t="s">
        <v>43</v>
      </c>
      <c r="S50" s="164"/>
      <c r="T50" s="164"/>
      <c r="U50" s="165"/>
      <c r="V50" s="166"/>
      <c r="W50" s="481">
        <f>Spielplan!D34</f>
        <v>1</v>
      </c>
      <c r="X50" s="482"/>
      <c r="Y50" s="170"/>
      <c r="Z50" s="170"/>
      <c r="AA50" s="170"/>
      <c r="AB50" s="171" t="s">
        <v>44</v>
      </c>
      <c r="AC50" s="168"/>
      <c r="AD50" s="483">
        <f>Spielplan!E34</f>
        <v>2</v>
      </c>
      <c r="AE50" s="482"/>
      <c r="AF50" s="170"/>
      <c r="AG50" s="170"/>
      <c r="AH50" s="172"/>
      <c r="AI50" s="134"/>
    </row>
    <row r="51" spans="1:35" ht="16.5" thickBot="1">
      <c r="A51" s="173" t="s">
        <v>45</v>
      </c>
      <c r="B51" s="174"/>
      <c r="C51" s="174"/>
      <c r="D51" s="175"/>
      <c r="E51" s="176"/>
      <c r="F51" s="484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6"/>
      <c r="R51" s="158" t="s">
        <v>46</v>
      </c>
      <c r="S51" s="177"/>
      <c r="T51" s="177"/>
      <c r="U51" s="178"/>
      <c r="V51" s="179"/>
      <c r="W51" s="487">
        <f>Spielplan!F34</f>
        <v>23</v>
      </c>
      <c r="X51" s="488"/>
      <c r="Y51" s="180"/>
      <c r="Z51" s="180"/>
      <c r="AA51" s="180"/>
      <c r="AB51" s="180"/>
      <c r="AC51" s="180"/>
      <c r="AD51" s="180"/>
      <c r="AE51" s="180"/>
      <c r="AF51" s="180"/>
      <c r="AG51" s="180"/>
      <c r="AH51" s="181"/>
      <c r="AI51" s="134"/>
    </row>
    <row r="52" spans="1:35" ht="16.5" thickTop="1" thickBot="1">
      <c r="A52" s="489" t="s">
        <v>47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182" t="s">
        <v>48</v>
      </c>
      <c r="P52" s="183" t="s">
        <v>49</v>
      </c>
      <c r="Q52" s="184" t="s">
        <v>50</v>
      </c>
      <c r="R52" s="489" t="s">
        <v>51</v>
      </c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1"/>
      <c r="AF52" s="182" t="s">
        <v>48</v>
      </c>
      <c r="AG52" s="183" t="s">
        <v>49</v>
      </c>
      <c r="AH52" s="184" t="s">
        <v>50</v>
      </c>
      <c r="AI52" s="134"/>
    </row>
    <row r="53" spans="1:35" ht="21" thickBot="1">
      <c r="A53" s="492" t="str">
        <f>Spielplan!G34</f>
        <v>Mannschaft 4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185"/>
      <c r="P53" s="186"/>
      <c r="Q53" s="187"/>
      <c r="R53" s="492" t="str">
        <f>Spielplan!I34</f>
        <v>Mannschaft 3</v>
      </c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4"/>
      <c r="AF53" s="185"/>
      <c r="AG53" s="186"/>
      <c r="AH53" s="187"/>
      <c r="AI53" s="134"/>
    </row>
    <row r="54" spans="1:35" ht="26.25" thickTop="1" thickBot="1">
      <c r="A54" s="188" t="s">
        <v>52</v>
      </c>
      <c r="B54" s="189" t="s">
        <v>53</v>
      </c>
      <c r="C54" s="190" t="s">
        <v>54</v>
      </c>
      <c r="D54" s="191"/>
      <c r="E54" s="192" t="s">
        <v>55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4"/>
      <c r="P54" s="195"/>
      <c r="Q54" s="196"/>
      <c r="R54" s="188" t="s">
        <v>52</v>
      </c>
      <c r="S54" s="189" t="s">
        <v>53</v>
      </c>
      <c r="T54" s="190" t="s">
        <v>54</v>
      </c>
      <c r="U54" s="191"/>
      <c r="V54" s="192" t="s">
        <v>55</v>
      </c>
      <c r="W54" s="193"/>
      <c r="X54" s="193"/>
      <c r="Y54" s="193"/>
      <c r="Z54" s="193"/>
      <c r="AA54" s="193"/>
      <c r="AB54" s="193"/>
      <c r="AC54" s="193"/>
      <c r="AD54" s="193"/>
      <c r="AE54" s="193"/>
      <c r="AF54" s="194"/>
      <c r="AG54" s="195"/>
      <c r="AH54" s="196"/>
      <c r="AI54" s="134"/>
    </row>
    <row r="55" spans="1:35" ht="16.5" thickTop="1">
      <c r="A55" s="207"/>
      <c r="B55" s="208"/>
      <c r="C55" s="209"/>
      <c r="D55" s="210"/>
      <c r="E55" s="495"/>
      <c r="F55" s="496"/>
      <c r="G55" s="496"/>
      <c r="H55" s="496"/>
      <c r="I55" s="496"/>
      <c r="J55" s="496"/>
      <c r="K55" s="496"/>
      <c r="L55" s="496"/>
      <c r="M55" s="496"/>
      <c r="N55" s="497"/>
      <c r="O55" s="211"/>
      <c r="P55" s="212"/>
      <c r="Q55" s="213"/>
      <c r="R55" s="207"/>
      <c r="S55" s="214"/>
      <c r="T55" s="209"/>
      <c r="U55" s="210"/>
      <c r="V55" s="495"/>
      <c r="W55" s="496"/>
      <c r="X55" s="496"/>
      <c r="Y55" s="496"/>
      <c r="Z55" s="496"/>
      <c r="AA55" s="496"/>
      <c r="AB55" s="496"/>
      <c r="AC55" s="496"/>
      <c r="AD55" s="496"/>
      <c r="AE55" s="497"/>
      <c r="AF55" s="211"/>
      <c r="AG55" s="212"/>
      <c r="AH55" s="213"/>
      <c r="AI55" s="134"/>
    </row>
    <row r="56" spans="1:35" ht="15.75">
      <c r="A56" s="215"/>
      <c r="B56" s="208"/>
      <c r="C56" s="216"/>
      <c r="D56" s="165"/>
      <c r="E56" s="498"/>
      <c r="F56" s="499"/>
      <c r="G56" s="499"/>
      <c r="H56" s="499"/>
      <c r="I56" s="499"/>
      <c r="J56" s="499"/>
      <c r="K56" s="499"/>
      <c r="L56" s="499"/>
      <c r="M56" s="499"/>
      <c r="N56" s="500"/>
      <c r="O56" s="217"/>
      <c r="P56" s="218"/>
      <c r="Q56" s="219"/>
      <c r="R56" s="215"/>
      <c r="S56" s="208"/>
      <c r="T56" s="216"/>
      <c r="U56" s="165"/>
      <c r="V56" s="498"/>
      <c r="W56" s="499"/>
      <c r="X56" s="499"/>
      <c r="Y56" s="499"/>
      <c r="Z56" s="499"/>
      <c r="AA56" s="499"/>
      <c r="AB56" s="499"/>
      <c r="AC56" s="499"/>
      <c r="AD56" s="499"/>
      <c r="AE56" s="500"/>
      <c r="AF56" s="217"/>
      <c r="AG56" s="218"/>
      <c r="AH56" s="219"/>
      <c r="AI56" s="134"/>
    </row>
    <row r="57" spans="1:35" ht="18">
      <c r="A57" s="215"/>
      <c r="B57" s="208"/>
      <c r="C57" s="220"/>
      <c r="D57" s="165"/>
      <c r="E57" s="498"/>
      <c r="F57" s="499"/>
      <c r="G57" s="499"/>
      <c r="H57" s="499"/>
      <c r="I57" s="499"/>
      <c r="J57" s="499"/>
      <c r="K57" s="499"/>
      <c r="L57" s="499"/>
      <c r="M57" s="499"/>
      <c r="N57" s="500"/>
      <c r="O57" s="217"/>
      <c r="P57" s="221"/>
      <c r="Q57" s="219"/>
      <c r="R57" s="215"/>
      <c r="S57" s="208"/>
      <c r="T57" s="220"/>
      <c r="U57" s="165"/>
      <c r="V57" s="498"/>
      <c r="W57" s="499"/>
      <c r="X57" s="499"/>
      <c r="Y57" s="499"/>
      <c r="Z57" s="499"/>
      <c r="AA57" s="499"/>
      <c r="AB57" s="499"/>
      <c r="AC57" s="499"/>
      <c r="AD57" s="499"/>
      <c r="AE57" s="500"/>
      <c r="AF57" s="217"/>
      <c r="AG57" s="221"/>
      <c r="AH57" s="219"/>
      <c r="AI57" s="134"/>
    </row>
    <row r="58" spans="1:35" ht="18">
      <c r="A58" s="215"/>
      <c r="B58" s="208"/>
      <c r="C58" s="222"/>
      <c r="D58" s="165"/>
      <c r="E58" s="498"/>
      <c r="F58" s="499"/>
      <c r="G58" s="499"/>
      <c r="H58" s="499"/>
      <c r="I58" s="499"/>
      <c r="J58" s="499"/>
      <c r="K58" s="499"/>
      <c r="L58" s="499"/>
      <c r="M58" s="499"/>
      <c r="N58" s="500"/>
      <c r="O58" s="217"/>
      <c r="P58" s="221"/>
      <c r="Q58" s="219"/>
      <c r="R58" s="215"/>
      <c r="S58" s="208"/>
      <c r="T58" s="222"/>
      <c r="U58" s="165"/>
      <c r="V58" s="498"/>
      <c r="W58" s="499"/>
      <c r="X58" s="499"/>
      <c r="Y58" s="499"/>
      <c r="Z58" s="499"/>
      <c r="AA58" s="499"/>
      <c r="AB58" s="499"/>
      <c r="AC58" s="499"/>
      <c r="AD58" s="499"/>
      <c r="AE58" s="500"/>
      <c r="AF58" s="217"/>
      <c r="AG58" s="221"/>
      <c r="AH58" s="219"/>
      <c r="AI58" s="134"/>
    </row>
    <row r="59" spans="1:35" ht="18">
      <c r="A59" s="215"/>
      <c r="B59" s="208"/>
      <c r="C59" s="223"/>
      <c r="D59" s="165"/>
      <c r="E59" s="498"/>
      <c r="F59" s="499"/>
      <c r="G59" s="499"/>
      <c r="H59" s="499"/>
      <c r="I59" s="499"/>
      <c r="J59" s="499"/>
      <c r="K59" s="499"/>
      <c r="L59" s="499"/>
      <c r="M59" s="499"/>
      <c r="N59" s="500"/>
      <c r="O59" s="217"/>
      <c r="P59" s="224"/>
      <c r="Q59" s="219"/>
      <c r="R59" s="215"/>
      <c r="S59" s="208"/>
      <c r="T59" s="223"/>
      <c r="U59" s="165"/>
      <c r="V59" s="498"/>
      <c r="W59" s="499"/>
      <c r="X59" s="499"/>
      <c r="Y59" s="499"/>
      <c r="Z59" s="499"/>
      <c r="AA59" s="499"/>
      <c r="AB59" s="499"/>
      <c r="AC59" s="499"/>
      <c r="AD59" s="499"/>
      <c r="AE59" s="500"/>
      <c r="AF59" s="217"/>
      <c r="AG59" s="224"/>
      <c r="AH59" s="219"/>
      <c r="AI59" s="134"/>
    </row>
    <row r="60" spans="1:35" ht="18">
      <c r="A60" s="215"/>
      <c r="B60" s="208"/>
      <c r="C60" s="222"/>
      <c r="D60" s="165"/>
      <c r="E60" s="498"/>
      <c r="F60" s="499"/>
      <c r="G60" s="499"/>
      <c r="H60" s="499"/>
      <c r="I60" s="499"/>
      <c r="J60" s="499"/>
      <c r="K60" s="499"/>
      <c r="L60" s="499"/>
      <c r="M60" s="499"/>
      <c r="N60" s="500"/>
      <c r="O60" s="217"/>
      <c r="P60" s="221"/>
      <c r="Q60" s="219"/>
      <c r="R60" s="215"/>
      <c r="S60" s="208"/>
      <c r="T60" s="222"/>
      <c r="U60" s="165"/>
      <c r="V60" s="498"/>
      <c r="W60" s="499"/>
      <c r="X60" s="499"/>
      <c r="Y60" s="499"/>
      <c r="Z60" s="499"/>
      <c r="AA60" s="499"/>
      <c r="AB60" s="499"/>
      <c r="AC60" s="499"/>
      <c r="AD60" s="499"/>
      <c r="AE60" s="500"/>
      <c r="AF60" s="217"/>
      <c r="AG60" s="221"/>
      <c r="AH60" s="219"/>
      <c r="AI60" s="134"/>
    </row>
    <row r="61" spans="1:35" ht="18">
      <c r="A61" s="215"/>
      <c r="B61" s="208"/>
      <c r="C61" s="222"/>
      <c r="D61" s="165"/>
      <c r="E61" s="498"/>
      <c r="F61" s="499"/>
      <c r="G61" s="499"/>
      <c r="H61" s="499"/>
      <c r="I61" s="499"/>
      <c r="J61" s="499"/>
      <c r="K61" s="499"/>
      <c r="L61" s="499"/>
      <c r="M61" s="499"/>
      <c r="N61" s="500"/>
      <c r="O61" s="217"/>
      <c r="P61" s="221"/>
      <c r="Q61" s="219"/>
      <c r="R61" s="215"/>
      <c r="S61" s="208"/>
      <c r="T61" s="222"/>
      <c r="U61" s="165"/>
      <c r="V61" s="498"/>
      <c r="W61" s="499"/>
      <c r="X61" s="499"/>
      <c r="Y61" s="499"/>
      <c r="Z61" s="499"/>
      <c r="AA61" s="499"/>
      <c r="AB61" s="499"/>
      <c r="AC61" s="499"/>
      <c r="AD61" s="499"/>
      <c r="AE61" s="500"/>
      <c r="AF61" s="217"/>
      <c r="AG61" s="221"/>
      <c r="AH61" s="219"/>
      <c r="AI61" s="134"/>
    </row>
    <row r="62" spans="1:35" ht="18">
      <c r="A62" s="215"/>
      <c r="B62" s="208"/>
      <c r="C62" s="222"/>
      <c r="D62" s="165"/>
      <c r="E62" s="498"/>
      <c r="F62" s="499"/>
      <c r="G62" s="499"/>
      <c r="H62" s="499"/>
      <c r="I62" s="499"/>
      <c r="J62" s="499"/>
      <c r="K62" s="499"/>
      <c r="L62" s="499"/>
      <c r="M62" s="499"/>
      <c r="N62" s="500"/>
      <c r="O62" s="217"/>
      <c r="P62" s="221"/>
      <c r="Q62" s="219"/>
      <c r="R62" s="215"/>
      <c r="S62" s="208"/>
      <c r="T62" s="222"/>
      <c r="U62" s="165"/>
      <c r="V62" s="498"/>
      <c r="W62" s="499"/>
      <c r="X62" s="499"/>
      <c r="Y62" s="499"/>
      <c r="Z62" s="499"/>
      <c r="AA62" s="499"/>
      <c r="AB62" s="499"/>
      <c r="AC62" s="499"/>
      <c r="AD62" s="499"/>
      <c r="AE62" s="500"/>
      <c r="AF62" s="217"/>
      <c r="AG62" s="221"/>
      <c r="AH62" s="219"/>
      <c r="AI62" s="134"/>
    </row>
    <row r="63" spans="1:35" ht="18">
      <c r="A63" s="215"/>
      <c r="B63" s="208"/>
      <c r="C63" s="222"/>
      <c r="D63" s="165"/>
      <c r="E63" s="498"/>
      <c r="F63" s="499"/>
      <c r="G63" s="499"/>
      <c r="H63" s="499"/>
      <c r="I63" s="499"/>
      <c r="J63" s="499"/>
      <c r="K63" s="499"/>
      <c r="L63" s="499"/>
      <c r="M63" s="499"/>
      <c r="N63" s="500"/>
      <c r="O63" s="217"/>
      <c r="P63" s="225"/>
      <c r="Q63" s="226"/>
      <c r="R63" s="215"/>
      <c r="S63" s="208"/>
      <c r="T63" s="222"/>
      <c r="U63" s="165"/>
      <c r="V63" s="498"/>
      <c r="W63" s="499"/>
      <c r="X63" s="499"/>
      <c r="Y63" s="499"/>
      <c r="Z63" s="499"/>
      <c r="AA63" s="499"/>
      <c r="AB63" s="499"/>
      <c r="AC63" s="499"/>
      <c r="AD63" s="499"/>
      <c r="AE63" s="500"/>
      <c r="AF63" s="217"/>
      <c r="AG63" s="225"/>
      <c r="AH63" s="226"/>
      <c r="AI63" s="134"/>
    </row>
    <row r="64" spans="1:35" ht="16.5" thickBot="1">
      <c r="A64" s="227"/>
      <c r="B64" s="228"/>
      <c r="C64" s="229"/>
      <c r="D64" s="178"/>
      <c r="E64" s="501"/>
      <c r="F64" s="502"/>
      <c r="G64" s="502"/>
      <c r="H64" s="502"/>
      <c r="I64" s="502"/>
      <c r="J64" s="502"/>
      <c r="K64" s="502"/>
      <c r="L64" s="502"/>
      <c r="M64" s="502"/>
      <c r="N64" s="503"/>
      <c r="O64" s="230"/>
      <c r="P64" s="231"/>
      <c r="Q64" s="232"/>
      <c r="R64" s="227"/>
      <c r="S64" s="228"/>
      <c r="T64" s="229"/>
      <c r="U64" s="178"/>
      <c r="V64" s="501"/>
      <c r="W64" s="502"/>
      <c r="X64" s="502"/>
      <c r="Y64" s="502"/>
      <c r="Z64" s="502"/>
      <c r="AA64" s="502"/>
      <c r="AB64" s="502"/>
      <c r="AC64" s="502"/>
      <c r="AD64" s="502"/>
      <c r="AE64" s="503"/>
      <c r="AF64" s="230"/>
      <c r="AG64" s="231"/>
      <c r="AH64" s="232"/>
      <c r="AI64" s="134"/>
    </row>
    <row r="65" spans="1:35" ht="13.5" thickTop="1">
      <c r="A65" s="233" t="s">
        <v>56</v>
      </c>
      <c r="B65" s="234"/>
      <c r="C65" s="235"/>
      <c r="D65" s="148">
        <f>D64+1</f>
        <v>1</v>
      </c>
      <c r="E65" s="495"/>
      <c r="F65" s="496"/>
      <c r="G65" s="496"/>
      <c r="H65" s="496"/>
      <c r="I65" s="496"/>
      <c r="J65" s="496"/>
      <c r="K65" s="496"/>
      <c r="L65" s="496"/>
      <c r="M65" s="496"/>
      <c r="N65" s="497"/>
      <c r="O65" s="211"/>
      <c r="P65" s="236"/>
      <c r="Q65" s="237"/>
      <c r="R65" s="233" t="s">
        <v>56</v>
      </c>
      <c r="S65" s="234"/>
      <c r="T65" s="235"/>
      <c r="U65" s="148">
        <f>U64+1</f>
        <v>1</v>
      </c>
      <c r="V65" s="495"/>
      <c r="W65" s="496"/>
      <c r="X65" s="496"/>
      <c r="Y65" s="496"/>
      <c r="Z65" s="496"/>
      <c r="AA65" s="496"/>
      <c r="AB65" s="496"/>
      <c r="AC65" s="496"/>
      <c r="AD65" s="496"/>
      <c r="AE65" s="497"/>
      <c r="AF65" s="211"/>
      <c r="AG65" s="236"/>
      <c r="AH65" s="237"/>
      <c r="AI65" s="134"/>
    </row>
    <row r="66" spans="1:35" ht="13.5" thickBot="1">
      <c r="A66" s="238" t="s">
        <v>57</v>
      </c>
      <c r="B66" s="239"/>
      <c r="C66" s="240"/>
      <c r="D66" s="175">
        <f>D65+1</f>
        <v>2</v>
      </c>
      <c r="E66" s="504"/>
      <c r="F66" s="505"/>
      <c r="G66" s="505"/>
      <c r="H66" s="505"/>
      <c r="I66" s="505"/>
      <c r="J66" s="505"/>
      <c r="K66" s="505"/>
      <c r="L66" s="505"/>
      <c r="M66" s="505"/>
      <c r="N66" s="506"/>
      <c r="O66" s="241"/>
      <c r="P66" s="242"/>
      <c r="Q66" s="243"/>
      <c r="R66" s="238" t="s">
        <v>57</v>
      </c>
      <c r="S66" s="239"/>
      <c r="T66" s="240"/>
      <c r="U66" s="175">
        <f>U65+1</f>
        <v>2</v>
      </c>
      <c r="V66" s="504"/>
      <c r="W66" s="505"/>
      <c r="X66" s="505"/>
      <c r="Y66" s="505"/>
      <c r="Z66" s="505"/>
      <c r="AA66" s="505"/>
      <c r="AB66" s="505"/>
      <c r="AC66" s="505"/>
      <c r="AD66" s="505"/>
      <c r="AE66" s="506"/>
      <c r="AF66" s="241"/>
      <c r="AG66" s="242"/>
      <c r="AH66" s="243"/>
      <c r="AI66" s="134"/>
    </row>
    <row r="67" spans="1:35" ht="19.5" customHeight="1" thickTop="1" thickBot="1">
      <c r="A67" s="305" t="s">
        <v>58</v>
      </c>
      <c r="B67" s="244"/>
      <c r="C67" s="306"/>
      <c r="D67" s="307"/>
      <c r="E67" s="306"/>
      <c r="F67" s="306"/>
      <c r="G67" s="245"/>
      <c r="H67" s="308" t="s">
        <v>59</v>
      </c>
      <c r="I67" s="246"/>
      <c r="J67" s="308" t="s">
        <v>16</v>
      </c>
      <c r="K67" s="310"/>
      <c r="L67" s="507" t="s">
        <v>60</v>
      </c>
      <c r="M67" s="508"/>
      <c r="N67" s="508"/>
      <c r="O67" s="308" t="s">
        <v>15</v>
      </c>
      <c r="P67" s="309"/>
      <c r="Q67" s="311" t="s">
        <v>16</v>
      </c>
      <c r="R67" s="312"/>
      <c r="S67" s="509" t="s">
        <v>61</v>
      </c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1"/>
      <c r="AI67" s="134"/>
    </row>
    <row r="68" spans="1:35" ht="13.5" thickBot="1">
      <c r="A68" s="322"/>
      <c r="B68" s="333" t="s">
        <v>80</v>
      </c>
      <c r="C68" s="323"/>
      <c r="D68" s="324"/>
      <c r="E68" s="323"/>
      <c r="F68" s="323"/>
      <c r="G68" s="325"/>
      <c r="H68" s="326"/>
      <c r="I68" s="327"/>
      <c r="J68" s="326"/>
      <c r="K68" s="328"/>
      <c r="L68" s="329"/>
      <c r="M68" s="329"/>
      <c r="N68" s="329"/>
      <c r="O68" s="326"/>
      <c r="P68" s="328"/>
      <c r="Q68" s="326"/>
      <c r="R68" s="330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2"/>
      <c r="AI68" s="134"/>
    </row>
    <row r="69" spans="1:35" ht="15">
      <c r="A69" s="512" t="s">
        <v>62</v>
      </c>
      <c r="B69" s="313"/>
      <c r="C69" s="314" t="s">
        <v>15</v>
      </c>
      <c r="D69" s="161"/>
      <c r="E69" s="315"/>
      <c r="F69" s="316"/>
      <c r="G69" s="316"/>
      <c r="H69" s="316"/>
      <c r="I69" s="317"/>
      <c r="J69" s="318"/>
      <c r="K69" s="316"/>
      <c r="L69" s="316"/>
      <c r="M69" s="316"/>
      <c r="N69" s="317"/>
      <c r="O69" s="318"/>
      <c r="P69" s="316"/>
      <c r="Q69" s="316"/>
      <c r="R69" s="316"/>
      <c r="S69" s="317"/>
      <c r="T69" s="318"/>
      <c r="U69" s="319"/>
      <c r="V69" s="316"/>
      <c r="W69" s="316"/>
      <c r="X69" s="316"/>
      <c r="Y69" s="320"/>
      <c r="Z69" s="318"/>
      <c r="AA69" s="316"/>
      <c r="AB69" s="316"/>
      <c r="AC69" s="316"/>
      <c r="AD69" s="317"/>
      <c r="AE69" s="318"/>
      <c r="AF69" s="316"/>
      <c r="AG69" s="316"/>
      <c r="AH69" s="321"/>
    </row>
    <row r="70" spans="1:35" ht="15.75" thickBot="1">
      <c r="A70" s="513"/>
      <c r="B70" s="258"/>
      <c r="C70" s="259" t="s">
        <v>16</v>
      </c>
      <c r="D70" s="260"/>
      <c r="E70" s="261"/>
      <c r="F70" s="262"/>
      <c r="G70" s="262"/>
      <c r="H70" s="262"/>
      <c r="I70" s="263"/>
      <c r="J70" s="264"/>
      <c r="K70" s="262"/>
      <c r="L70" s="262"/>
      <c r="M70" s="262"/>
      <c r="N70" s="263"/>
      <c r="O70" s="264"/>
      <c r="P70" s="262"/>
      <c r="Q70" s="262"/>
      <c r="R70" s="262"/>
      <c r="S70" s="263"/>
      <c r="T70" s="264"/>
      <c r="U70" s="265"/>
      <c r="V70" s="262"/>
      <c r="W70" s="262"/>
      <c r="X70" s="262"/>
      <c r="Y70" s="266"/>
      <c r="Z70" s="264"/>
      <c r="AA70" s="262"/>
      <c r="AB70" s="262"/>
      <c r="AC70" s="262"/>
      <c r="AD70" s="263"/>
      <c r="AE70" s="264"/>
      <c r="AF70" s="262"/>
      <c r="AG70" s="262"/>
      <c r="AH70" s="267"/>
    </row>
    <row r="71" spans="1:35" ht="15">
      <c r="A71" s="514" t="s">
        <v>63</v>
      </c>
      <c r="B71" s="247"/>
      <c r="C71" s="248" t="s">
        <v>15</v>
      </c>
      <c r="D71" s="249"/>
      <c r="E71" s="250"/>
      <c r="F71" s="251"/>
      <c r="G71" s="251"/>
      <c r="H71" s="251"/>
      <c r="I71" s="252"/>
      <c r="J71" s="253"/>
      <c r="K71" s="251"/>
      <c r="L71" s="251"/>
      <c r="M71" s="251"/>
      <c r="N71" s="252"/>
      <c r="O71" s="253"/>
      <c r="P71" s="251"/>
      <c r="Q71" s="251"/>
      <c r="R71" s="251"/>
      <c r="S71" s="252"/>
      <c r="T71" s="253"/>
      <c r="U71" s="254"/>
      <c r="V71" s="251"/>
      <c r="W71" s="251"/>
      <c r="X71" s="251"/>
      <c r="Y71" s="255"/>
      <c r="Z71" s="253"/>
      <c r="AA71" s="251"/>
      <c r="AB71" s="251"/>
      <c r="AC71" s="251"/>
      <c r="AD71" s="252"/>
      <c r="AE71" s="253"/>
      <c r="AF71" s="251"/>
      <c r="AG71" s="251"/>
      <c r="AH71" s="256"/>
    </row>
    <row r="72" spans="1:35" ht="15.75" thickBot="1">
      <c r="A72" s="513"/>
      <c r="B72" s="258"/>
      <c r="C72" s="259" t="s">
        <v>16</v>
      </c>
      <c r="D72" s="260"/>
      <c r="E72" s="261"/>
      <c r="F72" s="262"/>
      <c r="G72" s="262"/>
      <c r="H72" s="262"/>
      <c r="I72" s="263"/>
      <c r="J72" s="264"/>
      <c r="K72" s="262"/>
      <c r="L72" s="262"/>
      <c r="M72" s="262"/>
      <c r="N72" s="263"/>
      <c r="O72" s="264"/>
      <c r="P72" s="262"/>
      <c r="Q72" s="262"/>
      <c r="R72" s="262"/>
      <c r="S72" s="263"/>
      <c r="T72" s="264"/>
      <c r="U72" s="265"/>
      <c r="V72" s="262"/>
      <c r="W72" s="262"/>
      <c r="X72" s="262"/>
      <c r="Y72" s="266"/>
      <c r="Z72" s="264"/>
      <c r="AA72" s="262"/>
      <c r="AB72" s="262"/>
      <c r="AC72" s="262"/>
      <c r="AD72" s="263"/>
      <c r="AE72" s="264"/>
      <c r="AF72" s="262"/>
      <c r="AG72" s="262"/>
      <c r="AH72" s="267"/>
    </row>
    <row r="73" spans="1:35" ht="15">
      <c r="A73" s="514" t="s">
        <v>64</v>
      </c>
      <c r="B73" s="247"/>
      <c r="C73" s="248" t="s">
        <v>15</v>
      </c>
      <c r="D73" s="249"/>
      <c r="E73" s="250"/>
      <c r="F73" s="251"/>
      <c r="G73" s="251"/>
      <c r="H73" s="251"/>
      <c r="I73" s="252"/>
      <c r="J73" s="253"/>
      <c r="K73" s="251"/>
      <c r="L73" s="251"/>
      <c r="M73" s="251"/>
      <c r="N73" s="252"/>
      <c r="O73" s="253"/>
      <c r="P73" s="251"/>
      <c r="Q73" s="251"/>
      <c r="R73" s="251"/>
      <c r="S73" s="252"/>
      <c r="T73" s="253"/>
      <c r="U73" s="254"/>
      <c r="V73" s="251"/>
      <c r="W73" s="251"/>
      <c r="X73" s="251"/>
      <c r="Y73" s="255"/>
      <c r="Z73" s="253"/>
      <c r="AA73" s="251"/>
      <c r="AB73" s="251"/>
      <c r="AC73" s="251"/>
      <c r="AD73" s="252"/>
      <c r="AE73" s="253"/>
      <c r="AF73" s="251"/>
      <c r="AG73" s="251"/>
      <c r="AH73" s="256"/>
    </row>
    <row r="74" spans="1:35" ht="15.75" thickBot="1">
      <c r="A74" s="513"/>
      <c r="B74" s="258"/>
      <c r="C74" s="268" t="s">
        <v>16</v>
      </c>
      <c r="D74" s="177"/>
      <c r="E74" s="269"/>
      <c r="F74" s="270"/>
      <c r="G74" s="270"/>
      <c r="H74" s="270"/>
      <c r="I74" s="271"/>
      <c r="J74" s="272"/>
      <c r="K74" s="270"/>
      <c r="L74" s="270"/>
      <c r="M74" s="270"/>
      <c r="N74" s="271"/>
      <c r="O74" s="272"/>
      <c r="P74" s="270"/>
      <c r="Q74" s="270"/>
      <c r="R74" s="270"/>
      <c r="S74" s="271"/>
      <c r="T74" s="272"/>
      <c r="U74" s="273"/>
      <c r="V74" s="270"/>
      <c r="W74" s="270"/>
      <c r="X74" s="270"/>
      <c r="Y74" s="274"/>
      <c r="Z74" s="272"/>
      <c r="AA74" s="270"/>
      <c r="AB74" s="270"/>
      <c r="AC74" s="270"/>
      <c r="AD74" s="271"/>
      <c r="AE74" s="272"/>
      <c r="AF74" s="270"/>
      <c r="AG74" s="270"/>
      <c r="AH74" s="275"/>
    </row>
    <row r="75" spans="1:35">
      <c r="A75" s="276"/>
      <c r="B75" s="515"/>
      <c r="C75" s="277"/>
      <c r="D75" s="249"/>
      <c r="E75" s="249"/>
      <c r="F75" s="249"/>
      <c r="G75" s="249"/>
      <c r="H75" s="278"/>
      <c r="I75" s="517" t="s">
        <v>62</v>
      </c>
      <c r="J75" s="518"/>
      <c r="K75" s="518"/>
      <c r="L75" s="518"/>
      <c r="M75" s="519"/>
      <c r="N75" s="517" t="s">
        <v>63</v>
      </c>
      <c r="O75" s="518"/>
      <c r="P75" s="518"/>
      <c r="Q75" s="518"/>
      <c r="R75" s="519"/>
      <c r="S75" s="517" t="s">
        <v>64</v>
      </c>
      <c r="T75" s="518"/>
      <c r="U75" s="518"/>
      <c r="V75" s="518"/>
      <c r="W75" s="518"/>
      <c r="X75" s="519"/>
      <c r="Y75" s="517" t="s">
        <v>13</v>
      </c>
      <c r="Z75" s="518"/>
      <c r="AA75" s="518"/>
      <c r="AB75" s="518"/>
      <c r="AC75" s="519"/>
      <c r="AD75" s="517" t="s">
        <v>31</v>
      </c>
      <c r="AE75" s="518"/>
      <c r="AF75" s="518"/>
      <c r="AG75" s="518"/>
      <c r="AH75" s="520"/>
    </row>
    <row r="76" spans="1:35" ht="18.75" thickBot="1">
      <c r="A76" s="279"/>
      <c r="B76" s="516"/>
      <c r="C76" s="521" t="s">
        <v>65</v>
      </c>
      <c r="D76" s="522"/>
      <c r="E76" s="522"/>
      <c r="F76" s="522"/>
      <c r="G76" s="522"/>
      <c r="H76" s="523"/>
      <c r="I76" s="524"/>
      <c r="J76" s="525"/>
      <c r="K76" s="280" t="s">
        <v>66</v>
      </c>
      <c r="L76" s="525"/>
      <c r="M76" s="526"/>
      <c r="N76" s="524"/>
      <c r="O76" s="525"/>
      <c r="P76" s="280" t="s">
        <v>66</v>
      </c>
      <c r="Q76" s="525"/>
      <c r="R76" s="526"/>
      <c r="S76" s="524"/>
      <c r="T76" s="525"/>
      <c r="U76" s="281"/>
      <c r="V76" s="280" t="s">
        <v>66</v>
      </c>
      <c r="W76" s="525"/>
      <c r="X76" s="526"/>
      <c r="Y76" s="524"/>
      <c r="Z76" s="525"/>
      <c r="AA76" s="280" t="s">
        <v>66</v>
      </c>
      <c r="AB76" s="525"/>
      <c r="AC76" s="526"/>
      <c r="AD76" s="524"/>
      <c r="AE76" s="525"/>
      <c r="AF76" s="280" t="s">
        <v>66</v>
      </c>
      <c r="AG76" s="525"/>
      <c r="AH76" s="527"/>
    </row>
    <row r="77" spans="1:35">
      <c r="A77" s="279"/>
      <c r="B77" s="516"/>
      <c r="C77" s="528" t="s">
        <v>67</v>
      </c>
      <c r="D77" s="528"/>
      <c r="E77" s="528"/>
      <c r="F77" s="528"/>
      <c r="G77" s="528"/>
      <c r="H77" s="528"/>
      <c r="I77" s="530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2"/>
      <c r="Y77" s="517" t="s">
        <v>12</v>
      </c>
      <c r="Z77" s="518"/>
      <c r="AA77" s="518"/>
      <c r="AB77" s="518"/>
      <c r="AC77" s="519"/>
      <c r="AD77" s="517" t="s">
        <v>68</v>
      </c>
      <c r="AE77" s="518"/>
      <c r="AF77" s="518"/>
      <c r="AG77" s="518"/>
      <c r="AH77" s="520"/>
    </row>
    <row r="78" spans="1:35" ht="18.75" thickBot="1">
      <c r="A78" s="282"/>
      <c r="B78" s="516"/>
      <c r="C78" s="529"/>
      <c r="D78" s="529"/>
      <c r="E78" s="529"/>
      <c r="F78" s="529"/>
      <c r="G78" s="529"/>
      <c r="H78" s="529"/>
      <c r="I78" s="533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5"/>
      <c r="Y78" s="536"/>
      <c r="Z78" s="537"/>
      <c r="AA78" s="283" t="s">
        <v>66</v>
      </c>
      <c r="AB78" s="537"/>
      <c r="AC78" s="538"/>
      <c r="AD78" s="539"/>
      <c r="AE78" s="537"/>
      <c r="AF78" s="537"/>
      <c r="AG78" s="540" t="s">
        <v>41</v>
      </c>
      <c r="AH78" s="541"/>
    </row>
    <row r="79" spans="1:35" ht="14.25" thickTop="1" thickBot="1">
      <c r="A79" s="542" t="s">
        <v>69</v>
      </c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4"/>
    </row>
    <row r="80" spans="1:35" ht="24" thickBot="1">
      <c r="A80" s="284" t="s">
        <v>70</v>
      </c>
      <c r="B80" s="285"/>
      <c r="C80" s="285"/>
      <c r="D80" s="286"/>
      <c r="E80" s="285"/>
      <c r="F80" s="285"/>
      <c r="G80" s="287"/>
      <c r="H80" s="285"/>
      <c r="I80" s="285"/>
      <c r="J80" s="285"/>
      <c r="K80" s="285"/>
      <c r="L80" s="285"/>
      <c r="M80" s="285"/>
      <c r="N80" s="285"/>
      <c r="O80" s="285"/>
      <c r="P80" s="285"/>
      <c r="Q80" s="288"/>
      <c r="R80" s="289" t="s">
        <v>71</v>
      </c>
      <c r="S80" s="285"/>
      <c r="T80" s="285"/>
      <c r="U80" s="286"/>
      <c r="V80" s="285"/>
      <c r="W80" s="290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2"/>
    </row>
    <row r="81" spans="1:35" ht="22.5" thickBot="1">
      <c r="A81" s="284" t="s">
        <v>42</v>
      </c>
      <c r="B81" s="285"/>
      <c r="C81" s="285"/>
      <c r="D81" s="286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8"/>
      <c r="R81" s="293" t="s">
        <v>72</v>
      </c>
      <c r="S81" s="285"/>
      <c r="T81" s="285"/>
      <c r="U81" s="286"/>
      <c r="V81" s="285"/>
      <c r="W81" s="294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95"/>
    </row>
    <row r="82" spans="1:35" ht="13.5" thickBot="1">
      <c r="A82" s="296" t="s">
        <v>73</v>
      </c>
      <c r="B82" s="297"/>
      <c r="C82" s="297"/>
      <c r="D82" s="298"/>
      <c r="E82" s="297"/>
      <c r="F82" s="297"/>
      <c r="G82" s="297"/>
      <c r="H82" s="297"/>
      <c r="I82" s="297"/>
      <c r="J82" s="299" t="s">
        <v>74</v>
      </c>
      <c r="K82" s="300"/>
      <c r="L82" s="300"/>
      <c r="M82" s="300"/>
      <c r="N82" s="301"/>
      <c r="O82" s="297"/>
      <c r="P82" s="299" t="s">
        <v>75</v>
      </c>
      <c r="Q82" s="300"/>
      <c r="R82" s="300"/>
      <c r="S82" s="300"/>
      <c r="T82" s="301"/>
      <c r="U82" s="298"/>
      <c r="V82" s="297"/>
      <c r="W82" s="299" t="s">
        <v>76</v>
      </c>
      <c r="X82" s="300"/>
      <c r="Y82" s="300"/>
      <c r="Z82" s="300"/>
      <c r="AA82" s="300"/>
      <c r="AB82" s="301"/>
      <c r="AC82" s="297"/>
      <c r="AD82" s="299" t="s">
        <v>77</v>
      </c>
      <c r="AE82" s="300"/>
      <c r="AF82" s="300"/>
      <c r="AG82" s="301"/>
      <c r="AH82" s="302"/>
    </row>
    <row r="83" spans="1:35" ht="14.25" thickTop="1" thickBot="1">
      <c r="A83" s="257"/>
      <c r="B83" s="257"/>
      <c r="C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</row>
    <row r="84" spans="1:35" ht="21" thickTop="1">
      <c r="A84" s="468" t="s">
        <v>34</v>
      </c>
      <c r="B84" s="469"/>
      <c r="C84" s="469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70"/>
      <c r="AD84" s="132"/>
      <c r="AE84" s="132"/>
      <c r="AF84" s="132"/>
      <c r="AG84" s="132"/>
      <c r="AH84" s="133"/>
      <c r="AI84" s="134"/>
    </row>
    <row r="85" spans="1:35" ht="16.5" thickBot="1">
      <c r="A85" s="471" t="s">
        <v>81</v>
      </c>
      <c r="B85" s="472"/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3"/>
      <c r="AD85" s="135"/>
      <c r="AE85" s="135"/>
      <c r="AF85" s="135"/>
      <c r="AG85" s="135"/>
      <c r="AH85" s="136"/>
      <c r="AI85" s="134"/>
    </row>
    <row r="86" spans="1:35" ht="19.5" thickTop="1" thickBot="1">
      <c r="A86" s="137" t="s">
        <v>35</v>
      </c>
      <c r="B86" s="138"/>
      <c r="C86" s="138"/>
      <c r="D86" s="138"/>
      <c r="E86" s="138"/>
      <c r="F86" s="139"/>
      <c r="G86" s="474" t="str">
        <f>Spielplan!$F$1</f>
        <v>Staffel eintragen</v>
      </c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6"/>
      <c r="AD86" s="140"/>
      <c r="AE86" s="140"/>
      <c r="AF86" s="140"/>
      <c r="AG86" s="140"/>
      <c r="AH86" s="141"/>
      <c r="AI86" s="142"/>
    </row>
    <row r="87" spans="1:35" ht="19.5" thickTop="1" thickBot="1">
      <c r="A87" s="143" t="s">
        <v>78</v>
      </c>
      <c r="B87" s="144"/>
      <c r="C87" s="144"/>
      <c r="D87" s="144"/>
      <c r="E87" s="144"/>
      <c r="F87" s="145"/>
      <c r="G87" s="456" t="s">
        <v>79</v>
      </c>
      <c r="H87" s="457"/>
      <c r="I87" s="457"/>
      <c r="J87" s="457"/>
      <c r="K87" s="457"/>
      <c r="L87" s="457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9"/>
      <c r="AD87" s="140"/>
      <c r="AE87" s="140"/>
      <c r="AF87" s="140"/>
      <c r="AG87" s="140"/>
      <c r="AH87" s="141"/>
      <c r="AI87" s="142"/>
    </row>
    <row r="88" spans="1:35" ht="17.25" thickTop="1" thickBot="1">
      <c r="A88" s="146" t="s">
        <v>36</v>
      </c>
      <c r="B88" s="147"/>
      <c r="C88" s="147"/>
      <c r="D88" s="148"/>
      <c r="E88" s="149"/>
      <c r="F88" s="460" t="str">
        <f>Spielplan!$F$2</f>
        <v>Saison eintragen</v>
      </c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150" t="s">
        <v>37</v>
      </c>
      <c r="S88" s="150"/>
      <c r="T88" s="150"/>
      <c r="U88" s="151"/>
      <c r="V88" s="150"/>
      <c r="W88" s="462" t="str">
        <f>Spielplan!J31</f>
        <v>Spielort</v>
      </c>
      <c r="X88" s="463"/>
      <c r="Y88" s="463"/>
      <c r="Z88" s="463"/>
      <c r="AA88" s="463"/>
      <c r="AB88" s="463"/>
      <c r="AC88" s="464"/>
      <c r="AD88" s="152"/>
      <c r="AE88" s="152"/>
      <c r="AF88" s="152"/>
      <c r="AG88" s="152"/>
      <c r="AH88" s="153"/>
      <c r="AI88" s="134"/>
    </row>
    <row r="89" spans="1:35" ht="16.5" thickTop="1">
      <c r="A89" s="154" t="s">
        <v>8</v>
      </c>
      <c r="B89" s="155"/>
      <c r="C89" s="155"/>
      <c r="D89" s="156"/>
      <c r="E89" s="157"/>
      <c r="F89" s="465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158" t="s">
        <v>38</v>
      </c>
      <c r="S89" s="158"/>
      <c r="T89" s="158"/>
      <c r="U89" s="159"/>
      <c r="V89" s="158"/>
      <c r="W89" s="466" t="str">
        <f>Spielplan!I31</f>
        <v>Datum</v>
      </c>
      <c r="X89" s="467"/>
      <c r="Y89" s="467"/>
      <c r="Z89" s="467"/>
      <c r="AA89" s="467"/>
      <c r="AB89" s="160"/>
      <c r="AC89" s="160"/>
      <c r="AD89" s="161"/>
      <c r="AE89" s="161"/>
      <c r="AF89" s="162"/>
      <c r="AG89" s="162"/>
      <c r="AH89" s="163"/>
      <c r="AI89" s="134"/>
    </row>
    <row r="90" spans="1:35" ht="15.75">
      <c r="A90" s="154" t="s">
        <v>39</v>
      </c>
      <c r="B90" s="155"/>
      <c r="C90" s="155"/>
      <c r="D90" s="156"/>
      <c r="E90" s="157"/>
      <c r="F90" s="465" t="str">
        <f>Spielplan!J35</f>
        <v>Mannschaft 4</v>
      </c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164" t="s">
        <v>40</v>
      </c>
      <c r="S90" s="164"/>
      <c r="T90" s="164"/>
      <c r="U90" s="165"/>
      <c r="V90" s="166"/>
      <c r="W90" s="477"/>
      <c r="X90" s="478"/>
      <c r="Y90" s="478"/>
      <c r="Z90" s="478"/>
      <c r="AA90" s="167" t="s">
        <v>41</v>
      </c>
      <c r="AB90" s="168"/>
      <c r="AC90" s="169"/>
      <c r="AD90" s="479"/>
      <c r="AE90" s="479"/>
      <c r="AF90" s="479"/>
      <c r="AG90" s="479"/>
      <c r="AH90" s="480"/>
      <c r="AI90" s="134"/>
    </row>
    <row r="91" spans="1:35" ht="15.75">
      <c r="A91" s="154" t="s">
        <v>42</v>
      </c>
      <c r="B91" s="155"/>
      <c r="C91" s="155"/>
      <c r="D91" s="156"/>
      <c r="E91" s="157"/>
      <c r="F91" s="465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164" t="s">
        <v>43</v>
      </c>
      <c r="S91" s="164"/>
      <c r="T91" s="164"/>
      <c r="U91" s="165"/>
      <c r="V91" s="166"/>
      <c r="W91" s="481">
        <f>Spielplan!D35</f>
        <v>2</v>
      </c>
      <c r="X91" s="482"/>
      <c r="Y91" s="170"/>
      <c r="Z91" s="170"/>
      <c r="AA91" s="170"/>
      <c r="AB91" s="171" t="s">
        <v>44</v>
      </c>
      <c r="AC91" s="168"/>
      <c r="AD91" s="483">
        <f>Spielplan!E35</f>
        <v>1</v>
      </c>
      <c r="AE91" s="482"/>
      <c r="AF91" s="170"/>
      <c r="AG91" s="170"/>
      <c r="AH91" s="172"/>
      <c r="AI91" s="134"/>
    </row>
    <row r="92" spans="1:35" ht="16.5" thickBot="1">
      <c r="A92" s="173" t="s">
        <v>45</v>
      </c>
      <c r="B92" s="174"/>
      <c r="C92" s="174"/>
      <c r="D92" s="175"/>
      <c r="E92" s="176"/>
      <c r="F92" s="484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6"/>
      <c r="R92" s="158" t="s">
        <v>46</v>
      </c>
      <c r="S92" s="177"/>
      <c r="T92" s="177"/>
      <c r="U92" s="178"/>
      <c r="V92" s="179"/>
      <c r="W92" s="487">
        <f>Spielplan!F35</f>
        <v>24</v>
      </c>
      <c r="X92" s="488"/>
      <c r="Y92" s="180"/>
      <c r="Z92" s="180"/>
      <c r="AA92" s="180"/>
      <c r="AB92" s="180"/>
      <c r="AC92" s="180"/>
      <c r="AD92" s="180"/>
      <c r="AE92" s="180"/>
      <c r="AF92" s="180"/>
      <c r="AG92" s="180"/>
      <c r="AH92" s="181"/>
      <c r="AI92" s="134"/>
    </row>
    <row r="93" spans="1:35" ht="16.5" thickTop="1" thickBot="1">
      <c r="A93" s="489" t="s">
        <v>47</v>
      </c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182" t="s">
        <v>48</v>
      </c>
      <c r="P93" s="183" t="s">
        <v>49</v>
      </c>
      <c r="Q93" s="184" t="s">
        <v>50</v>
      </c>
      <c r="R93" s="489" t="s">
        <v>51</v>
      </c>
      <c r="S93" s="490"/>
      <c r="T93" s="490"/>
      <c r="U93" s="490"/>
      <c r="V93" s="490"/>
      <c r="W93" s="490"/>
      <c r="X93" s="490"/>
      <c r="Y93" s="490"/>
      <c r="Z93" s="490"/>
      <c r="AA93" s="490"/>
      <c r="AB93" s="490"/>
      <c r="AC93" s="490"/>
      <c r="AD93" s="490"/>
      <c r="AE93" s="491"/>
      <c r="AF93" s="182" t="s">
        <v>48</v>
      </c>
      <c r="AG93" s="183" t="s">
        <v>49</v>
      </c>
      <c r="AH93" s="184" t="s">
        <v>50</v>
      </c>
      <c r="AI93" s="134"/>
    </row>
    <row r="94" spans="1:35" ht="21" thickBot="1">
      <c r="A94" s="492" t="str">
        <f>Spielplan!G35</f>
        <v>Mannschaft 6</v>
      </c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185"/>
      <c r="P94" s="186"/>
      <c r="Q94" s="187"/>
      <c r="R94" s="492" t="str">
        <f>Spielplan!I35</f>
        <v>Mannschaft 5</v>
      </c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4"/>
      <c r="AF94" s="185"/>
      <c r="AG94" s="186"/>
      <c r="AH94" s="187"/>
      <c r="AI94" s="134"/>
    </row>
    <row r="95" spans="1:35" ht="26.25" thickTop="1" thickBot="1">
      <c r="A95" s="188" t="s">
        <v>52</v>
      </c>
      <c r="B95" s="189" t="s">
        <v>53</v>
      </c>
      <c r="C95" s="190" t="s">
        <v>54</v>
      </c>
      <c r="D95" s="191"/>
      <c r="E95" s="192" t="s">
        <v>55</v>
      </c>
      <c r="F95" s="193"/>
      <c r="G95" s="193"/>
      <c r="H95" s="193"/>
      <c r="I95" s="193"/>
      <c r="J95" s="193"/>
      <c r="K95" s="193"/>
      <c r="L95" s="193"/>
      <c r="M95" s="193"/>
      <c r="N95" s="193"/>
      <c r="O95" s="194"/>
      <c r="P95" s="195"/>
      <c r="Q95" s="196"/>
      <c r="R95" s="188" t="s">
        <v>52</v>
      </c>
      <c r="S95" s="189" t="s">
        <v>53</v>
      </c>
      <c r="T95" s="190" t="s">
        <v>54</v>
      </c>
      <c r="U95" s="191"/>
      <c r="V95" s="192" t="s">
        <v>55</v>
      </c>
      <c r="W95" s="193"/>
      <c r="X95" s="193"/>
      <c r="Y95" s="193"/>
      <c r="Z95" s="193"/>
      <c r="AA95" s="193"/>
      <c r="AB95" s="193"/>
      <c r="AC95" s="193"/>
      <c r="AD95" s="193"/>
      <c r="AE95" s="193"/>
      <c r="AF95" s="194"/>
      <c r="AG95" s="195"/>
      <c r="AH95" s="196"/>
      <c r="AI95" s="134"/>
    </row>
    <row r="96" spans="1:35" ht="16.5" thickTop="1">
      <c r="A96" s="207"/>
      <c r="B96" s="208"/>
      <c r="C96" s="209"/>
      <c r="D96" s="210"/>
      <c r="E96" s="495"/>
      <c r="F96" s="496"/>
      <c r="G96" s="496"/>
      <c r="H96" s="496"/>
      <c r="I96" s="496"/>
      <c r="J96" s="496"/>
      <c r="K96" s="496"/>
      <c r="L96" s="496"/>
      <c r="M96" s="496"/>
      <c r="N96" s="497"/>
      <c r="O96" s="211"/>
      <c r="P96" s="212"/>
      <c r="Q96" s="213"/>
      <c r="R96" s="207"/>
      <c r="S96" s="214"/>
      <c r="T96" s="209"/>
      <c r="U96" s="210"/>
      <c r="V96" s="495"/>
      <c r="W96" s="496"/>
      <c r="X96" s="496"/>
      <c r="Y96" s="496"/>
      <c r="Z96" s="496"/>
      <c r="AA96" s="496"/>
      <c r="AB96" s="496"/>
      <c r="AC96" s="496"/>
      <c r="AD96" s="496"/>
      <c r="AE96" s="497"/>
      <c r="AF96" s="211"/>
      <c r="AG96" s="212"/>
      <c r="AH96" s="213"/>
      <c r="AI96" s="134"/>
    </row>
    <row r="97" spans="1:35" ht="15.75">
      <c r="A97" s="215"/>
      <c r="B97" s="208"/>
      <c r="C97" s="216"/>
      <c r="D97" s="165"/>
      <c r="E97" s="498"/>
      <c r="F97" s="499"/>
      <c r="G97" s="499"/>
      <c r="H97" s="499"/>
      <c r="I97" s="499"/>
      <c r="J97" s="499"/>
      <c r="K97" s="499"/>
      <c r="L97" s="499"/>
      <c r="M97" s="499"/>
      <c r="N97" s="500"/>
      <c r="O97" s="217"/>
      <c r="P97" s="218"/>
      <c r="Q97" s="219"/>
      <c r="R97" s="215"/>
      <c r="S97" s="208"/>
      <c r="T97" s="216"/>
      <c r="U97" s="165"/>
      <c r="V97" s="498"/>
      <c r="W97" s="499"/>
      <c r="X97" s="499"/>
      <c r="Y97" s="499"/>
      <c r="Z97" s="499"/>
      <c r="AA97" s="499"/>
      <c r="AB97" s="499"/>
      <c r="AC97" s="499"/>
      <c r="AD97" s="499"/>
      <c r="AE97" s="500"/>
      <c r="AF97" s="217"/>
      <c r="AG97" s="218"/>
      <c r="AH97" s="219"/>
      <c r="AI97" s="134"/>
    </row>
    <row r="98" spans="1:35" ht="18">
      <c r="A98" s="215"/>
      <c r="B98" s="208"/>
      <c r="C98" s="220"/>
      <c r="D98" s="165"/>
      <c r="E98" s="498"/>
      <c r="F98" s="499"/>
      <c r="G98" s="499"/>
      <c r="H98" s="499"/>
      <c r="I98" s="499"/>
      <c r="J98" s="499"/>
      <c r="K98" s="499"/>
      <c r="L98" s="499"/>
      <c r="M98" s="499"/>
      <c r="N98" s="500"/>
      <c r="O98" s="217"/>
      <c r="P98" s="221"/>
      <c r="Q98" s="219"/>
      <c r="R98" s="215"/>
      <c r="S98" s="208"/>
      <c r="T98" s="220"/>
      <c r="U98" s="165"/>
      <c r="V98" s="498"/>
      <c r="W98" s="499"/>
      <c r="X98" s="499"/>
      <c r="Y98" s="499"/>
      <c r="Z98" s="499"/>
      <c r="AA98" s="499"/>
      <c r="AB98" s="499"/>
      <c r="AC98" s="499"/>
      <c r="AD98" s="499"/>
      <c r="AE98" s="500"/>
      <c r="AF98" s="217"/>
      <c r="AG98" s="221"/>
      <c r="AH98" s="219"/>
      <c r="AI98" s="134"/>
    </row>
    <row r="99" spans="1:35" ht="18">
      <c r="A99" s="215"/>
      <c r="B99" s="208"/>
      <c r="C99" s="222"/>
      <c r="D99" s="165"/>
      <c r="E99" s="498"/>
      <c r="F99" s="499"/>
      <c r="G99" s="499"/>
      <c r="H99" s="499"/>
      <c r="I99" s="499"/>
      <c r="J99" s="499"/>
      <c r="K99" s="499"/>
      <c r="L99" s="499"/>
      <c r="M99" s="499"/>
      <c r="N99" s="500"/>
      <c r="O99" s="217"/>
      <c r="P99" s="221"/>
      <c r="Q99" s="219"/>
      <c r="R99" s="215"/>
      <c r="S99" s="208"/>
      <c r="T99" s="222"/>
      <c r="U99" s="165"/>
      <c r="V99" s="498"/>
      <c r="W99" s="499"/>
      <c r="X99" s="499"/>
      <c r="Y99" s="499"/>
      <c r="Z99" s="499"/>
      <c r="AA99" s="499"/>
      <c r="AB99" s="499"/>
      <c r="AC99" s="499"/>
      <c r="AD99" s="499"/>
      <c r="AE99" s="500"/>
      <c r="AF99" s="217"/>
      <c r="AG99" s="221"/>
      <c r="AH99" s="219"/>
      <c r="AI99" s="134"/>
    </row>
    <row r="100" spans="1:35" ht="18">
      <c r="A100" s="215"/>
      <c r="B100" s="208"/>
      <c r="C100" s="223"/>
      <c r="D100" s="165"/>
      <c r="E100" s="498"/>
      <c r="F100" s="499"/>
      <c r="G100" s="499"/>
      <c r="H100" s="499"/>
      <c r="I100" s="499"/>
      <c r="J100" s="499"/>
      <c r="K100" s="499"/>
      <c r="L100" s="499"/>
      <c r="M100" s="499"/>
      <c r="N100" s="500"/>
      <c r="O100" s="217"/>
      <c r="P100" s="224"/>
      <c r="Q100" s="219"/>
      <c r="R100" s="215"/>
      <c r="S100" s="208"/>
      <c r="T100" s="223"/>
      <c r="U100" s="165"/>
      <c r="V100" s="498"/>
      <c r="W100" s="499"/>
      <c r="X100" s="499"/>
      <c r="Y100" s="499"/>
      <c r="Z100" s="499"/>
      <c r="AA100" s="499"/>
      <c r="AB100" s="499"/>
      <c r="AC100" s="499"/>
      <c r="AD100" s="499"/>
      <c r="AE100" s="500"/>
      <c r="AF100" s="217"/>
      <c r="AG100" s="224"/>
      <c r="AH100" s="219"/>
      <c r="AI100" s="134"/>
    </row>
    <row r="101" spans="1:35" ht="18">
      <c r="A101" s="215"/>
      <c r="B101" s="208"/>
      <c r="C101" s="222"/>
      <c r="D101" s="165"/>
      <c r="E101" s="498"/>
      <c r="F101" s="499"/>
      <c r="G101" s="499"/>
      <c r="H101" s="499"/>
      <c r="I101" s="499"/>
      <c r="J101" s="499"/>
      <c r="K101" s="499"/>
      <c r="L101" s="499"/>
      <c r="M101" s="499"/>
      <c r="N101" s="500"/>
      <c r="O101" s="217"/>
      <c r="P101" s="221"/>
      <c r="Q101" s="219"/>
      <c r="R101" s="215"/>
      <c r="S101" s="208"/>
      <c r="T101" s="222"/>
      <c r="U101" s="165"/>
      <c r="V101" s="498"/>
      <c r="W101" s="499"/>
      <c r="X101" s="499"/>
      <c r="Y101" s="499"/>
      <c r="Z101" s="499"/>
      <c r="AA101" s="499"/>
      <c r="AB101" s="499"/>
      <c r="AC101" s="499"/>
      <c r="AD101" s="499"/>
      <c r="AE101" s="500"/>
      <c r="AF101" s="217"/>
      <c r="AG101" s="221"/>
      <c r="AH101" s="219"/>
      <c r="AI101" s="134"/>
    </row>
    <row r="102" spans="1:35" ht="18">
      <c r="A102" s="215"/>
      <c r="B102" s="208"/>
      <c r="C102" s="222"/>
      <c r="D102" s="165"/>
      <c r="E102" s="498"/>
      <c r="F102" s="499"/>
      <c r="G102" s="499"/>
      <c r="H102" s="499"/>
      <c r="I102" s="499"/>
      <c r="J102" s="499"/>
      <c r="K102" s="499"/>
      <c r="L102" s="499"/>
      <c r="M102" s="499"/>
      <c r="N102" s="500"/>
      <c r="O102" s="217"/>
      <c r="P102" s="221"/>
      <c r="Q102" s="219"/>
      <c r="R102" s="215"/>
      <c r="S102" s="208"/>
      <c r="T102" s="222"/>
      <c r="U102" s="165"/>
      <c r="V102" s="498"/>
      <c r="W102" s="499"/>
      <c r="X102" s="499"/>
      <c r="Y102" s="499"/>
      <c r="Z102" s="499"/>
      <c r="AA102" s="499"/>
      <c r="AB102" s="499"/>
      <c r="AC102" s="499"/>
      <c r="AD102" s="499"/>
      <c r="AE102" s="500"/>
      <c r="AF102" s="217"/>
      <c r="AG102" s="221"/>
      <c r="AH102" s="219"/>
      <c r="AI102" s="134"/>
    </row>
    <row r="103" spans="1:35" ht="18">
      <c r="A103" s="215"/>
      <c r="B103" s="208"/>
      <c r="C103" s="222"/>
      <c r="D103" s="165"/>
      <c r="E103" s="498"/>
      <c r="F103" s="499"/>
      <c r="G103" s="499"/>
      <c r="H103" s="499"/>
      <c r="I103" s="499"/>
      <c r="J103" s="499"/>
      <c r="K103" s="499"/>
      <c r="L103" s="499"/>
      <c r="M103" s="499"/>
      <c r="N103" s="500"/>
      <c r="O103" s="217"/>
      <c r="P103" s="221"/>
      <c r="Q103" s="219"/>
      <c r="R103" s="215"/>
      <c r="S103" s="208"/>
      <c r="T103" s="222"/>
      <c r="U103" s="165"/>
      <c r="V103" s="498"/>
      <c r="W103" s="499"/>
      <c r="X103" s="499"/>
      <c r="Y103" s="499"/>
      <c r="Z103" s="499"/>
      <c r="AA103" s="499"/>
      <c r="AB103" s="499"/>
      <c r="AC103" s="499"/>
      <c r="AD103" s="499"/>
      <c r="AE103" s="500"/>
      <c r="AF103" s="217"/>
      <c r="AG103" s="221"/>
      <c r="AH103" s="219"/>
      <c r="AI103" s="134"/>
    </row>
    <row r="104" spans="1:35" ht="18">
      <c r="A104" s="215"/>
      <c r="B104" s="208"/>
      <c r="C104" s="222"/>
      <c r="D104" s="165"/>
      <c r="E104" s="498"/>
      <c r="F104" s="499"/>
      <c r="G104" s="499"/>
      <c r="H104" s="499"/>
      <c r="I104" s="499"/>
      <c r="J104" s="499"/>
      <c r="K104" s="499"/>
      <c r="L104" s="499"/>
      <c r="M104" s="499"/>
      <c r="N104" s="500"/>
      <c r="O104" s="217"/>
      <c r="P104" s="225"/>
      <c r="Q104" s="226"/>
      <c r="R104" s="215"/>
      <c r="S104" s="208"/>
      <c r="T104" s="222"/>
      <c r="U104" s="165"/>
      <c r="V104" s="498"/>
      <c r="W104" s="499"/>
      <c r="X104" s="499"/>
      <c r="Y104" s="499"/>
      <c r="Z104" s="499"/>
      <c r="AA104" s="499"/>
      <c r="AB104" s="499"/>
      <c r="AC104" s="499"/>
      <c r="AD104" s="499"/>
      <c r="AE104" s="500"/>
      <c r="AF104" s="217"/>
      <c r="AG104" s="225"/>
      <c r="AH104" s="226"/>
      <c r="AI104" s="134"/>
    </row>
    <row r="105" spans="1:35" ht="16.5" thickBot="1">
      <c r="A105" s="227"/>
      <c r="B105" s="228"/>
      <c r="C105" s="229"/>
      <c r="D105" s="178"/>
      <c r="E105" s="501"/>
      <c r="F105" s="502"/>
      <c r="G105" s="502"/>
      <c r="H105" s="502"/>
      <c r="I105" s="502"/>
      <c r="J105" s="502"/>
      <c r="K105" s="502"/>
      <c r="L105" s="502"/>
      <c r="M105" s="502"/>
      <c r="N105" s="503"/>
      <c r="O105" s="230"/>
      <c r="P105" s="231"/>
      <c r="Q105" s="232"/>
      <c r="R105" s="227"/>
      <c r="S105" s="228"/>
      <c r="T105" s="229"/>
      <c r="U105" s="178"/>
      <c r="V105" s="501"/>
      <c r="W105" s="502"/>
      <c r="X105" s="502"/>
      <c r="Y105" s="502"/>
      <c r="Z105" s="502"/>
      <c r="AA105" s="502"/>
      <c r="AB105" s="502"/>
      <c r="AC105" s="502"/>
      <c r="AD105" s="502"/>
      <c r="AE105" s="503"/>
      <c r="AF105" s="230"/>
      <c r="AG105" s="231"/>
      <c r="AH105" s="232"/>
      <c r="AI105" s="134"/>
    </row>
    <row r="106" spans="1:35" ht="13.5" thickTop="1">
      <c r="A106" s="233" t="s">
        <v>56</v>
      </c>
      <c r="B106" s="234"/>
      <c r="C106" s="235"/>
      <c r="D106" s="148">
        <f>D105+1</f>
        <v>1</v>
      </c>
      <c r="E106" s="495"/>
      <c r="F106" s="496"/>
      <c r="G106" s="496"/>
      <c r="H106" s="496"/>
      <c r="I106" s="496"/>
      <c r="J106" s="496"/>
      <c r="K106" s="496"/>
      <c r="L106" s="496"/>
      <c r="M106" s="496"/>
      <c r="N106" s="497"/>
      <c r="O106" s="211"/>
      <c r="P106" s="236"/>
      <c r="Q106" s="237"/>
      <c r="R106" s="233" t="s">
        <v>56</v>
      </c>
      <c r="S106" s="234"/>
      <c r="T106" s="235"/>
      <c r="U106" s="148">
        <f>U105+1</f>
        <v>1</v>
      </c>
      <c r="V106" s="495"/>
      <c r="W106" s="496"/>
      <c r="X106" s="496"/>
      <c r="Y106" s="496"/>
      <c r="Z106" s="496"/>
      <c r="AA106" s="496"/>
      <c r="AB106" s="496"/>
      <c r="AC106" s="496"/>
      <c r="AD106" s="496"/>
      <c r="AE106" s="497"/>
      <c r="AF106" s="211"/>
      <c r="AG106" s="236"/>
      <c r="AH106" s="237"/>
      <c r="AI106" s="134"/>
    </row>
    <row r="107" spans="1:35" ht="13.5" thickBot="1">
      <c r="A107" s="238" t="s">
        <v>57</v>
      </c>
      <c r="B107" s="239"/>
      <c r="C107" s="240"/>
      <c r="D107" s="175">
        <f>D106+1</f>
        <v>2</v>
      </c>
      <c r="E107" s="504"/>
      <c r="F107" s="505"/>
      <c r="G107" s="505"/>
      <c r="H107" s="505"/>
      <c r="I107" s="505"/>
      <c r="J107" s="505"/>
      <c r="K107" s="505"/>
      <c r="L107" s="505"/>
      <c r="M107" s="505"/>
      <c r="N107" s="506"/>
      <c r="O107" s="241"/>
      <c r="P107" s="242"/>
      <c r="Q107" s="243"/>
      <c r="R107" s="238" t="s">
        <v>57</v>
      </c>
      <c r="S107" s="239"/>
      <c r="T107" s="240"/>
      <c r="U107" s="175">
        <f>U106+1</f>
        <v>2</v>
      </c>
      <c r="V107" s="504"/>
      <c r="W107" s="505"/>
      <c r="X107" s="505"/>
      <c r="Y107" s="505"/>
      <c r="Z107" s="505"/>
      <c r="AA107" s="505"/>
      <c r="AB107" s="505"/>
      <c r="AC107" s="505"/>
      <c r="AD107" s="505"/>
      <c r="AE107" s="506"/>
      <c r="AF107" s="241"/>
      <c r="AG107" s="242"/>
      <c r="AH107" s="243"/>
      <c r="AI107" s="134"/>
    </row>
    <row r="108" spans="1:35" ht="18.75" customHeight="1" thickTop="1" thickBot="1">
      <c r="A108" s="305" t="s">
        <v>58</v>
      </c>
      <c r="B108" s="244"/>
      <c r="C108" s="306"/>
      <c r="D108" s="307"/>
      <c r="E108" s="306"/>
      <c r="F108" s="306"/>
      <c r="G108" s="245"/>
      <c r="H108" s="308" t="s">
        <v>59</v>
      </c>
      <c r="I108" s="246"/>
      <c r="J108" s="308" t="s">
        <v>16</v>
      </c>
      <c r="K108" s="310"/>
      <c r="L108" s="507" t="s">
        <v>60</v>
      </c>
      <c r="M108" s="508"/>
      <c r="N108" s="508"/>
      <c r="O108" s="308" t="s">
        <v>15</v>
      </c>
      <c r="P108" s="309"/>
      <c r="Q108" s="311" t="s">
        <v>16</v>
      </c>
      <c r="R108" s="312"/>
      <c r="S108" s="509" t="s">
        <v>61</v>
      </c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1"/>
      <c r="AI108" s="134"/>
    </row>
    <row r="109" spans="1:35" ht="13.5" thickBot="1">
      <c r="A109" s="322"/>
      <c r="B109" s="333" t="s">
        <v>80</v>
      </c>
      <c r="C109" s="323"/>
      <c r="D109" s="324"/>
      <c r="E109" s="323"/>
      <c r="F109" s="323"/>
      <c r="G109" s="325"/>
      <c r="H109" s="326"/>
      <c r="I109" s="327"/>
      <c r="J109" s="326"/>
      <c r="K109" s="328"/>
      <c r="L109" s="329"/>
      <c r="M109" s="329"/>
      <c r="N109" s="329"/>
      <c r="O109" s="326"/>
      <c r="P109" s="328"/>
      <c r="Q109" s="326"/>
      <c r="R109" s="330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2"/>
      <c r="AI109" s="134"/>
    </row>
    <row r="110" spans="1:35" ht="15">
      <c r="A110" s="512" t="s">
        <v>62</v>
      </c>
      <c r="B110" s="313"/>
      <c r="C110" s="314" t="s">
        <v>15</v>
      </c>
      <c r="D110" s="161"/>
      <c r="E110" s="315"/>
      <c r="F110" s="316"/>
      <c r="G110" s="316"/>
      <c r="H110" s="316"/>
      <c r="I110" s="317"/>
      <c r="J110" s="318"/>
      <c r="K110" s="316"/>
      <c r="L110" s="316"/>
      <c r="M110" s="316"/>
      <c r="N110" s="317"/>
      <c r="O110" s="318"/>
      <c r="P110" s="316"/>
      <c r="Q110" s="316"/>
      <c r="R110" s="316"/>
      <c r="S110" s="317"/>
      <c r="T110" s="318"/>
      <c r="U110" s="319"/>
      <c r="V110" s="316"/>
      <c r="W110" s="316"/>
      <c r="X110" s="316"/>
      <c r="Y110" s="320"/>
      <c r="Z110" s="318"/>
      <c r="AA110" s="316"/>
      <c r="AB110" s="316"/>
      <c r="AC110" s="316"/>
      <c r="AD110" s="317"/>
      <c r="AE110" s="318"/>
      <c r="AF110" s="316"/>
      <c r="AG110" s="316"/>
      <c r="AH110" s="321"/>
    </row>
    <row r="111" spans="1:35" ht="15.75" thickBot="1">
      <c r="A111" s="513"/>
      <c r="B111" s="258"/>
      <c r="C111" s="259" t="s">
        <v>16</v>
      </c>
      <c r="D111" s="260"/>
      <c r="E111" s="261"/>
      <c r="F111" s="262"/>
      <c r="G111" s="262"/>
      <c r="H111" s="262"/>
      <c r="I111" s="263"/>
      <c r="J111" s="264"/>
      <c r="K111" s="262"/>
      <c r="L111" s="262"/>
      <c r="M111" s="262"/>
      <c r="N111" s="263"/>
      <c r="O111" s="264"/>
      <c r="P111" s="262"/>
      <c r="Q111" s="262"/>
      <c r="R111" s="262"/>
      <c r="S111" s="263"/>
      <c r="T111" s="264"/>
      <c r="U111" s="265"/>
      <c r="V111" s="262"/>
      <c r="W111" s="262"/>
      <c r="X111" s="262"/>
      <c r="Y111" s="266"/>
      <c r="Z111" s="264"/>
      <c r="AA111" s="262"/>
      <c r="AB111" s="262"/>
      <c r="AC111" s="262"/>
      <c r="AD111" s="263"/>
      <c r="AE111" s="264"/>
      <c r="AF111" s="262"/>
      <c r="AG111" s="262"/>
      <c r="AH111" s="267"/>
    </row>
    <row r="112" spans="1:35" ht="15">
      <c r="A112" s="514" t="s">
        <v>63</v>
      </c>
      <c r="B112" s="247"/>
      <c r="C112" s="248" t="s">
        <v>15</v>
      </c>
      <c r="D112" s="249"/>
      <c r="E112" s="250"/>
      <c r="F112" s="251"/>
      <c r="G112" s="251"/>
      <c r="H112" s="251"/>
      <c r="I112" s="252"/>
      <c r="J112" s="253"/>
      <c r="K112" s="251"/>
      <c r="L112" s="251"/>
      <c r="M112" s="251"/>
      <c r="N112" s="252"/>
      <c r="O112" s="253"/>
      <c r="P112" s="251"/>
      <c r="Q112" s="251"/>
      <c r="R112" s="251"/>
      <c r="S112" s="252"/>
      <c r="T112" s="253"/>
      <c r="U112" s="254"/>
      <c r="V112" s="251"/>
      <c r="W112" s="251"/>
      <c r="X112" s="251"/>
      <c r="Y112" s="255"/>
      <c r="Z112" s="253"/>
      <c r="AA112" s="251"/>
      <c r="AB112" s="251"/>
      <c r="AC112" s="251"/>
      <c r="AD112" s="252"/>
      <c r="AE112" s="253"/>
      <c r="AF112" s="251"/>
      <c r="AG112" s="251"/>
      <c r="AH112" s="256"/>
    </row>
    <row r="113" spans="1:35" ht="15.75" thickBot="1">
      <c r="A113" s="513"/>
      <c r="B113" s="258"/>
      <c r="C113" s="259" t="s">
        <v>16</v>
      </c>
      <c r="D113" s="260"/>
      <c r="E113" s="261"/>
      <c r="F113" s="262"/>
      <c r="G113" s="262"/>
      <c r="H113" s="262"/>
      <c r="I113" s="263"/>
      <c r="J113" s="264"/>
      <c r="K113" s="262"/>
      <c r="L113" s="262"/>
      <c r="M113" s="262"/>
      <c r="N113" s="263"/>
      <c r="O113" s="264"/>
      <c r="P113" s="262"/>
      <c r="Q113" s="262"/>
      <c r="R113" s="262"/>
      <c r="S113" s="263"/>
      <c r="T113" s="264"/>
      <c r="U113" s="265"/>
      <c r="V113" s="262"/>
      <c r="W113" s="262"/>
      <c r="X113" s="262"/>
      <c r="Y113" s="266"/>
      <c r="Z113" s="264"/>
      <c r="AA113" s="262"/>
      <c r="AB113" s="262"/>
      <c r="AC113" s="262"/>
      <c r="AD113" s="263"/>
      <c r="AE113" s="264"/>
      <c r="AF113" s="262"/>
      <c r="AG113" s="262"/>
      <c r="AH113" s="267"/>
    </row>
    <row r="114" spans="1:35" ht="15">
      <c r="A114" s="514" t="s">
        <v>64</v>
      </c>
      <c r="B114" s="247"/>
      <c r="C114" s="248" t="s">
        <v>15</v>
      </c>
      <c r="D114" s="249"/>
      <c r="E114" s="250"/>
      <c r="F114" s="251"/>
      <c r="G114" s="251"/>
      <c r="H114" s="251"/>
      <c r="I114" s="252"/>
      <c r="J114" s="253"/>
      <c r="K114" s="251"/>
      <c r="L114" s="251"/>
      <c r="M114" s="251"/>
      <c r="N114" s="252"/>
      <c r="O114" s="253"/>
      <c r="P114" s="251"/>
      <c r="Q114" s="251"/>
      <c r="R114" s="251"/>
      <c r="S114" s="252"/>
      <c r="T114" s="253"/>
      <c r="U114" s="254"/>
      <c r="V114" s="251"/>
      <c r="W114" s="251"/>
      <c r="X114" s="251"/>
      <c r="Y114" s="255"/>
      <c r="Z114" s="253"/>
      <c r="AA114" s="251"/>
      <c r="AB114" s="251"/>
      <c r="AC114" s="251"/>
      <c r="AD114" s="252"/>
      <c r="AE114" s="253"/>
      <c r="AF114" s="251"/>
      <c r="AG114" s="251"/>
      <c r="AH114" s="256"/>
    </row>
    <row r="115" spans="1:35" ht="15.75" thickBot="1">
      <c r="A115" s="513"/>
      <c r="B115" s="258"/>
      <c r="C115" s="268" t="s">
        <v>16</v>
      </c>
      <c r="D115" s="177"/>
      <c r="E115" s="269"/>
      <c r="F115" s="270"/>
      <c r="G115" s="270"/>
      <c r="H115" s="270"/>
      <c r="I115" s="271"/>
      <c r="J115" s="272"/>
      <c r="K115" s="270"/>
      <c r="L115" s="270"/>
      <c r="M115" s="270"/>
      <c r="N115" s="271"/>
      <c r="O115" s="272"/>
      <c r="P115" s="270"/>
      <c r="Q115" s="270"/>
      <c r="R115" s="270"/>
      <c r="S115" s="271"/>
      <c r="T115" s="272"/>
      <c r="U115" s="273"/>
      <c r="V115" s="270"/>
      <c r="W115" s="270"/>
      <c r="X115" s="270"/>
      <c r="Y115" s="274"/>
      <c r="Z115" s="272"/>
      <c r="AA115" s="270"/>
      <c r="AB115" s="270"/>
      <c r="AC115" s="270"/>
      <c r="AD115" s="271"/>
      <c r="AE115" s="272"/>
      <c r="AF115" s="270"/>
      <c r="AG115" s="270"/>
      <c r="AH115" s="275"/>
    </row>
    <row r="116" spans="1:35">
      <c r="A116" s="276"/>
      <c r="B116" s="515"/>
      <c r="C116" s="277"/>
      <c r="D116" s="249"/>
      <c r="E116" s="249"/>
      <c r="F116" s="249"/>
      <c r="G116" s="249"/>
      <c r="H116" s="278"/>
      <c r="I116" s="517" t="s">
        <v>62</v>
      </c>
      <c r="J116" s="518"/>
      <c r="K116" s="518"/>
      <c r="L116" s="518"/>
      <c r="M116" s="519"/>
      <c r="N116" s="517" t="s">
        <v>63</v>
      </c>
      <c r="O116" s="518"/>
      <c r="P116" s="518"/>
      <c r="Q116" s="518"/>
      <c r="R116" s="519"/>
      <c r="S116" s="517" t="s">
        <v>64</v>
      </c>
      <c r="T116" s="518"/>
      <c r="U116" s="518"/>
      <c r="V116" s="518"/>
      <c r="W116" s="518"/>
      <c r="X116" s="519"/>
      <c r="Y116" s="517" t="s">
        <v>13</v>
      </c>
      <c r="Z116" s="518"/>
      <c r="AA116" s="518"/>
      <c r="AB116" s="518"/>
      <c r="AC116" s="519"/>
      <c r="AD116" s="517" t="s">
        <v>31</v>
      </c>
      <c r="AE116" s="518"/>
      <c r="AF116" s="518"/>
      <c r="AG116" s="518"/>
      <c r="AH116" s="520"/>
    </row>
    <row r="117" spans="1:35" ht="18.75" thickBot="1">
      <c r="A117" s="279"/>
      <c r="B117" s="516"/>
      <c r="C117" s="521" t="s">
        <v>65</v>
      </c>
      <c r="D117" s="522"/>
      <c r="E117" s="522"/>
      <c r="F117" s="522"/>
      <c r="G117" s="522"/>
      <c r="H117" s="523"/>
      <c r="I117" s="524"/>
      <c r="J117" s="525"/>
      <c r="K117" s="280" t="s">
        <v>66</v>
      </c>
      <c r="L117" s="525"/>
      <c r="M117" s="526"/>
      <c r="N117" s="524"/>
      <c r="O117" s="525"/>
      <c r="P117" s="280" t="s">
        <v>66</v>
      </c>
      <c r="Q117" s="525"/>
      <c r="R117" s="526"/>
      <c r="S117" s="524"/>
      <c r="T117" s="525"/>
      <c r="U117" s="281"/>
      <c r="V117" s="280" t="s">
        <v>66</v>
      </c>
      <c r="W117" s="525"/>
      <c r="X117" s="526"/>
      <c r="Y117" s="524"/>
      <c r="Z117" s="525"/>
      <c r="AA117" s="280" t="s">
        <v>66</v>
      </c>
      <c r="AB117" s="525"/>
      <c r="AC117" s="526"/>
      <c r="AD117" s="524"/>
      <c r="AE117" s="525"/>
      <c r="AF117" s="280" t="s">
        <v>66</v>
      </c>
      <c r="AG117" s="525"/>
      <c r="AH117" s="527"/>
    </row>
    <row r="118" spans="1:35">
      <c r="A118" s="279"/>
      <c r="B118" s="516"/>
      <c r="C118" s="528" t="s">
        <v>67</v>
      </c>
      <c r="D118" s="528"/>
      <c r="E118" s="528"/>
      <c r="F118" s="528"/>
      <c r="G118" s="528"/>
      <c r="H118" s="528"/>
      <c r="I118" s="530"/>
      <c r="J118" s="531"/>
      <c r="K118" s="531"/>
      <c r="L118" s="531"/>
      <c r="M118" s="531"/>
      <c r="N118" s="531"/>
      <c r="O118" s="531"/>
      <c r="P118" s="531"/>
      <c r="Q118" s="531"/>
      <c r="R118" s="531"/>
      <c r="S118" s="531"/>
      <c r="T118" s="531"/>
      <c r="U118" s="531"/>
      <c r="V118" s="531"/>
      <c r="W118" s="531"/>
      <c r="X118" s="532"/>
      <c r="Y118" s="517" t="s">
        <v>12</v>
      </c>
      <c r="Z118" s="518"/>
      <c r="AA118" s="518"/>
      <c r="AB118" s="518"/>
      <c r="AC118" s="519"/>
      <c r="AD118" s="517" t="s">
        <v>68</v>
      </c>
      <c r="AE118" s="518"/>
      <c r="AF118" s="518"/>
      <c r="AG118" s="518"/>
      <c r="AH118" s="520"/>
    </row>
    <row r="119" spans="1:35" ht="18.75" thickBot="1">
      <c r="A119" s="282"/>
      <c r="B119" s="516"/>
      <c r="C119" s="529"/>
      <c r="D119" s="529"/>
      <c r="E119" s="529"/>
      <c r="F119" s="529"/>
      <c r="G119" s="529"/>
      <c r="H119" s="529"/>
      <c r="I119" s="533"/>
      <c r="J119" s="534"/>
      <c r="K119" s="534"/>
      <c r="L119" s="534"/>
      <c r="M119" s="534"/>
      <c r="N119" s="534"/>
      <c r="O119" s="534"/>
      <c r="P119" s="534"/>
      <c r="Q119" s="534"/>
      <c r="R119" s="534"/>
      <c r="S119" s="534"/>
      <c r="T119" s="534"/>
      <c r="U119" s="534"/>
      <c r="V119" s="534"/>
      <c r="W119" s="534"/>
      <c r="X119" s="535"/>
      <c r="Y119" s="536"/>
      <c r="Z119" s="537"/>
      <c r="AA119" s="283" t="s">
        <v>66</v>
      </c>
      <c r="AB119" s="537"/>
      <c r="AC119" s="538"/>
      <c r="AD119" s="539"/>
      <c r="AE119" s="537"/>
      <c r="AF119" s="537"/>
      <c r="AG119" s="540" t="s">
        <v>41</v>
      </c>
      <c r="AH119" s="541"/>
    </row>
    <row r="120" spans="1:35" ht="14.25" thickTop="1" thickBot="1">
      <c r="A120" s="542" t="s">
        <v>69</v>
      </c>
      <c r="B120" s="543"/>
      <c r="C120" s="543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  <c r="W120" s="543"/>
      <c r="X120" s="543"/>
      <c r="Y120" s="543"/>
      <c r="Z120" s="543"/>
      <c r="AA120" s="543"/>
      <c r="AB120" s="543"/>
      <c r="AC120" s="543"/>
      <c r="AD120" s="543"/>
      <c r="AE120" s="543"/>
      <c r="AF120" s="543"/>
      <c r="AG120" s="543"/>
      <c r="AH120" s="544"/>
    </row>
    <row r="121" spans="1:35" ht="24" thickBot="1">
      <c r="A121" s="284" t="s">
        <v>70</v>
      </c>
      <c r="B121" s="285"/>
      <c r="C121" s="285"/>
      <c r="D121" s="286"/>
      <c r="E121" s="285"/>
      <c r="F121" s="285"/>
      <c r="G121" s="287"/>
      <c r="H121" s="285"/>
      <c r="I121" s="285"/>
      <c r="J121" s="285"/>
      <c r="K121" s="285"/>
      <c r="L121" s="285"/>
      <c r="M121" s="285"/>
      <c r="N121" s="285"/>
      <c r="O121" s="285"/>
      <c r="P121" s="285"/>
      <c r="Q121" s="288"/>
      <c r="R121" s="289" t="s">
        <v>71</v>
      </c>
      <c r="S121" s="285"/>
      <c r="T121" s="285"/>
      <c r="U121" s="286"/>
      <c r="V121" s="285"/>
      <c r="W121" s="290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2"/>
    </row>
    <row r="122" spans="1:35" ht="22.5" thickBot="1">
      <c r="A122" s="284" t="s">
        <v>42</v>
      </c>
      <c r="B122" s="285"/>
      <c r="C122" s="285"/>
      <c r="D122" s="286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8"/>
      <c r="R122" s="293" t="s">
        <v>72</v>
      </c>
      <c r="S122" s="285"/>
      <c r="T122" s="285"/>
      <c r="U122" s="286"/>
      <c r="V122" s="285"/>
      <c r="W122" s="294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95"/>
    </row>
    <row r="123" spans="1:35" ht="13.5" thickBot="1">
      <c r="A123" s="296" t="s">
        <v>73</v>
      </c>
      <c r="B123" s="297"/>
      <c r="C123" s="297"/>
      <c r="D123" s="298"/>
      <c r="E123" s="297"/>
      <c r="F123" s="297"/>
      <c r="G123" s="297"/>
      <c r="H123" s="297"/>
      <c r="I123" s="297"/>
      <c r="J123" s="299" t="s">
        <v>74</v>
      </c>
      <c r="K123" s="300"/>
      <c r="L123" s="300"/>
      <c r="M123" s="300"/>
      <c r="N123" s="301"/>
      <c r="O123" s="297"/>
      <c r="P123" s="299" t="s">
        <v>75</v>
      </c>
      <c r="Q123" s="300"/>
      <c r="R123" s="300"/>
      <c r="S123" s="300"/>
      <c r="T123" s="301"/>
      <c r="U123" s="298"/>
      <c r="V123" s="297"/>
      <c r="W123" s="299" t="s">
        <v>76</v>
      </c>
      <c r="X123" s="300"/>
      <c r="Y123" s="300"/>
      <c r="Z123" s="300"/>
      <c r="AA123" s="300"/>
      <c r="AB123" s="301"/>
      <c r="AC123" s="297"/>
      <c r="AD123" s="299" t="s">
        <v>77</v>
      </c>
      <c r="AE123" s="300"/>
      <c r="AF123" s="300"/>
      <c r="AG123" s="301"/>
      <c r="AH123" s="302"/>
    </row>
    <row r="124" spans="1:35" ht="14.25" thickTop="1" thickBot="1">
      <c r="A124" s="257"/>
      <c r="B124" s="257"/>
      <c r="C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</row>
    <row r="125" spans="1:35" ht="21" thickTop="1">
      <c r="A125" s="468" t="s">
        <v>34</v>
      </c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  <c r="AB125" s="469"/>
      <c r="AC125" s="470"/>
      <c r="AD125" s="132"/>
      <c r="AE125" s="132"/>
      <c r="AF125" s="132"/>
      <c r="AG125" s="132"/>
      <c r="AH125" s="133"/>
      <c r="AI125" s="134"/>
    </row>
    <row r="126" spans="1:35" ht="16.5" thickBot="1">
      <c r="A126" s="471" t="s">
        <v>81</v>
      </c>
      <c r="B126" s="472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  <c r="T126" s="472"/>
      <c r="U126" s="472"/>
      <c r="V126" s="472"/>
      <c r="W126" s="472"/>
      <c r="X126" s="472"/>
      <c r="Y126" s="472"/>
      <c r="Z126" s="472"/>
      <c r="AA126" s="472"/>
      <c r="AB126" s="472"/>
      <c r="AC126" s="473"/>
      <c r="AD126" s="135"/>
      <c r="AE126" s="135"/>
      <c r="AF126" s="135"/>
      <c r="AG126" s="135"/>
      <c r="AH126" s="136"/>
      <c r="AI126" s="134"/>
    </row>
    <row r="127" spans="1:35" ht="19.5" thickTop="1" thickBot="1">
      <c r="A127" s="137" t="s">
        <v>35</v>
      </c>
      <c r="B127" s="138"/>
      <c r="C127" s="138"/>
      <c r="D127" s="138"/>
      <c r="E127" s="138"/>
      <c r="F127" s="139"/>
      <c r="G127" s="474" t="str">
        <f>Spielplan!$F$1</f>
        <v>Staffel eintragen</v>
      </c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475"/>
      <c r="X127" s="475"/>
      <c r="Y127" s="475"/>
      <c r="Z127" s="475"/>
      <c r="AA127" s="475"/>
      <c r="AB127" s="475"/>
      <c r="AC127" s="476"/>
      <c r="AD127" s="140"/>
      <c r="AE127" s="140"/>
      <c r="AF127" s="140"/>
      <c r="AG127" s="140"/>
      <c r="AH127" s="141"/>
      <c r="AI127" s="142"/>
    </row>
    <row r="128" spans="1:35" ht="19.5" thickTop="1" thickBot="1">
      <c r="A128" s="143" t="s">
        <v>78</v>
      </c>
      <c r="B128" s="144"/>
      <c r="C128" s="144"/>
      <c r="D128" s="144"/>
      <c r="E128" s="144"/>
      <c r="F128" s="145"/>
      <c r="G128" s="456" t="s">
        <v>79</v>
      </c>
      <c r="H128" s="457"/>
      <c r="I128" s="457"/>
      <c r="J128" s="457"/>
      <c r="K128" s="457"/>
      <c r="L128" s="457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9"/>
      <c r="AD128" s="140"/>
      <c r="AE128" s="140"/>
      <c r="AF128" s="140"/>
      <c r="AG128" s="140"/>
      <c r="AH128" s="141"/>
      <c r="AI128" s="142"/>
    </row>
    <row r="129" spans="1:35" ht="17.25" thickTop="1" thickBot="1">
      <c r="A129" s="146" t="s">
        <v>36</v>
      </c>
      <c r="B129" s="147"/>
      <c r="C129" s="147"/>
      <c r="D129" s="148"/>
      <c r="E129" s="149"/>
      <c r="F129" s="460" t="str">
        <f>Spielplan!$F$2</f>
        <v>Saison eintragen</v>
      </c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150" t="s">
        <v>37</v>
      </c>
      <c r="S129" s="150"/>
      <c r="T129" s="150"/>
      <c r="U129" s="151"/>
      <c r="V129" s="150"/>
      <c r="W129" s="462" t="str">
        <f>Spielplan!J31</f>
        <v>Spielort</v>
      </c>
      <c r="X129" s="463"/>
      <c r="Y129" s="463"/>
      <c r="Z129" s="463"/>
      <c r="AA129" s="463"/>
      <c r="AB129" s="463"/>
      <c r="AC129" s="464"/>
      <c r="AD129" s="152"/>
      <c r="AE129" s="152"/>
      <c r="AF129" s="152"/>
      <c r="AG129" s="152"/>
      <c r="AH129" s="153"/>
      <c r="AI129" s="134"/>
    </row>
    <row r="130" spans="1:35" ht="16.5" thickTop="1">
      <c r="A130" s="154" t="s">
        <v>8</v>
      </c>
      <c r="B130" s="155"/>
      <c r="C130" s="155"/>
      <c r="D130" s="156"/>
      <c r="E130" s="157"/>
      <c r="F130" s="465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158" t="s">
        <v>38</v>
      </c>
      <c r="S130" s="158"/>
      <c r="T130" s="158"/>
      <c r="U130" s="159"/>
      <c r="V130" s="158"/>
      <c r="W130" s="466" t="str">
        <f>Spielplan!I31</f>
        <v>Datum</v>
      </c>
      <c r="X130" s="467"/>
      <c r="Y130" s="467"/>
      <c r="Z130" s="467"/>
      <c r="AA130" s="467"/>
      <c r="AB130" s="160"/>
      <c r="AC130" s="160"/>
      <c r="AD130" s="161"/>
      <c r="AE130" s="161"/>
      <c r="AF130" s="162"/>
      <c r="AG130" s="162"/>
      <c r="AH130" s="163"/>
      <c r="AI130" s="134"/>
    </row>
    <row r="131" spans="1:35" ht="15.75">
      <c r="A131" s="154" t="s">
        <v>39</v>
      </c>
      <c r="B131" s="155"/>
      <c r="C131" s="155"/>
      <c r="D131" s="156"/>
      <c r="E131" s="157"/>
      <c r="F131" s="465" t="str">
        <f>Spielplan!J36</f>
        <v>Mannschaft 3</v>
      </c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164" t="s">
        <v>40</v>
      </c>
      <c r="S131" s="164"/>
      <c r="T131" s="164"/>
      <c r="U131" s="165"/>
      <c r="V131" s="166"/>
      <c r="W131" s="477"/>
      <c r="X131" s="478"/>
      <c r="Y131" s="478"/>
      <c r="Z131" s="478"/>
      <c r="AA131" s="167" t="s">
        <v>41</v>
      </c>
      <c r="AB131" s="168"/>
      <c r="AC131" s="169"/>
      <c r="AD131" s="479"/>
      <c r="AE131" s="479"/>
      <c r="AF131" s="479"/>
      <c r="AG131" s="479"/>
      <c r="AH131" s="480"/>
      <c r="AI131" s="134"/>
    </row>
    <row r="132" spans="1:35" ht="15.75">
      <c r="A132" s="154" t="s">
        <v>42</v>
      </c>
      <c r="B132" s="155"/>
      <c r="C132" s="155"/>
      <c r="D132" s="156"/>
      <c r="E132" s="157"/>
      <c r="F132" s="465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164" t="s">
        <v>43</v>
      </c>
      <c r="S132" s="164"/>
      <c r="T132" s="164"/>
      <c r="U132" s="165"/>
      <c r="V132" s="166"/>
      <c r="W132" s="481">
        <f>Spielplan!D36</f>
        <v>2</v>
      </c>
      <c r="X132" s="482"/>
      <c r="Y132" s="170"/>
      <c r="Z132" s="170"/>
      <c r="AA132" s="170"/>
      <c r="AB132" s="171" t="s">
        <v>44</v>
      </c>
      <c r="AC132" s="168"/>
      <c r="AD132" s="483">
        <f>Spielplan!E36</f>
        <v>2</v>
      </c>
      <c r="AE132" s="482"/>
      <c r="AF132" s="170"/>
      <c r="AG132" s="170"/>
      <c r="AH132" s="172"/>
      <c r="AI132" s="134"/>
    </row>
    <row r="133" spans="1:35" ht="16.5" thickBot="1">
      <c r="A133" s="173" t="s">
        <v>45</v>
      </c>
      <c r="B133" s="174"/>
      <c r="C133" s="174"/>
      <c r="D133" s="175"/>
      <c r="E133" s="176"/>
      <c r="F133" s="484"/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6"/>
      <c r="R133" s="158" t="s">
        <v>46</v>
      </c>
      <c r="S133" s="177"/>
      <c r="T133" s="177"/>
      <c r="U133" s="178"/>
      <c r="V133" s="179"/>
      <c r="W133" s="487">
        <f>Spielplan!F36</f>
        <v>25</v>
      </c>
      <c r="X133" s="488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1"/>
      <c r="AI133" s="134"/>
    </row>
    <row r="134" spans="1:35" ht="16.5" thickTop="1" thickBot="1">
      <c r="A134" s="489" t="s">
        <v>47</v>
      </c>
      <c r="B134" s="490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  <c r="M134" s="490"/>
      <c r="N134" s="490"/>
      <c r="O134" s="182" t="s">
        <v>48</v>
      </c>
      <c r="P134" s="183" t="s">
        <v>49</v>
      </c>
      <c r="Q134" s="184" t="s">
        <v>50</v>
      </c>
      <c r="R134" s="489" t="s">
        <v>51</v>
      </c>
      <c r="S134" s="490"/>
      <c r="T134" s="490"/>
      <c r="U134" s="490"/>
      <c r="V134" s="490"/>
      <c r="W134" s="490"/>
      <c r="X134" s="490"/>
      <c r="Y134" s="490"/>
      <c r="Z134" s="490"/>
      <c r="AA134" s="490"/>
      <c r="AB134" s="490"/>
      <c r="AC134" s="490"/>
      <c r="AD134" s="490"/>
      <c r="AE134" s="491"/>
      <c r="AF134" s="182" t="s">
        <v>48</v>
      </c>
      <c r="AG134" s="183" t="s">
        <v>49</v>
      </c>
      <c r="AH134" s="184" t="s">
        <v>50</v>
      </c>
      <c r="AI134" s="134"/>
    </row>
    <row r="135" spans="1:35" ht="21" thickBot="1">
      <c r="A135" s="492" t="str">
        <f>Spielplan!G36</f>
        <v>Mannschaft 7</v>
      </c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185"/>
      <c r="P135" s="186"/>
      <c r="Q135" s="187"/>
      <c r="R135" s="492" t="str">
        <f>Spielplan!I36</f>
        <v>Mannschaft 2</v>
      </c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4"/>
      <c r="AF135" s="185"/>
      <c r="AG135" s="186"/>
      <c r="AH135" s="187"/>
      <c r="AI135" s="134"/>
    </row>
    <row r="136" spans="1:35" ht="26.25" thickTop="1" thickBot="1">
      <c r="A136" s="188" t="s">
        <v>52</v>
      </c>
      <c r="B136" s="189" t="s">
        <v>53</v>
      </c>
      <c r="C136" s="190" t="s">
        <v>54</v>
      </c>
      <c r="D136" s="191"/>
      <c r="E136" s="192" t="s">
        <v>55</v>
      </c>
      <c r="F136" s="193"/>
      <c r="G136" s="193"/>
      <c r="H136" s="193"/>
      <c r="I136" s="193"/>
      <c r="J136" s="193"/>
      <c r="K136" s="193"/>
      <c r="L136" s="193"/>
      <c r="M136" s="193"/>
      <c r="N136" s="193"/>
      <c r="O136" s="194"/>
      <c r="P136" s="195"/>
      <c r="Q136" s="196"/>
      <c r="R136" s="188" t="s">
        <v>52</v>
      </c>
      <c r="S136" s="189" t="s">
        <v>53</v>
      </c>
      <c r="T136" s="190" t="s">
        <v>54</v>
      </c>
      <c r="U136" s="191"/>
      <c r="V136" s="192" t="s">
        <v>55</v>
      </c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4"/>
      <c r="AG136" s="195"/>
      <c r="AH136" s="196"/>
      <c r="AI136" s="134"/>
    </row>
    <row r="137" spans="1:35" ht="16.5" thickTop="1">
      <c r="A137" s="207"/>
      <c r="B137" s="208"/>
      <c r="C137" s="209"/>
      <c r="D137" s="210"/>
      <c r="E137" s="495"/>
      <c r="F137" s="496"/>
      <c r="G137" s="496"/>
      <c r="H137" s="496"/>
      <c r="I137" s="496"/>
      <c r="J137" s="496"/>
      <c r="K137" s="496"/>
      <c r="L137" s="496"/>
      <c r="M137" s="496"/>
      <c r="N137" s="497"/>
      <c r="O137" s="211"/>
      <c r="P137" s="212"/>
      <c r="Q137" s="213"/>
      <c r="R137" s="207"/>
      <c r="S137" s="214"/>
      <c r="T137" s="209"/>
      <c r="U137" s="210"/>
      <c r="V137" s="495"/>
      <c r="W137" s="496"/>
      <c r="X137" s="496"/>
      <c r="Y137" s="496"/>
      <c r="Z137" s="496"/>
      <c r="AA137" s="496"/>
      <c r="AB137" s="496"/>
      <c r="AC137" s="496"/>
      <c r="AD137" s="496"/>
      <c r="AE137" s="497"/>
      <c r="AF137" s="211"/>
      <c r="AG137" s="212"/>
      <c r="AH137" s="213"/>
      <c r="AI137" s="134"/>
    </row>
    <row r="138" spans="1:35" ht="15.75">
      <c r="A138" s="215"/>
      <c r="B138" s="208"/>
      <c r="C138" s="216"/>
      <c r="D138" s="165"/>
      <c r="E138" s="498"/>
      <c r="F138" s="499"/>
      <c r="G138" s="499"/>
      <c r="H138" s="499"/>
      <c r="I138" s="499"/>
      <c r="J138" s="499"/>
      <c r="K138" s="499"/>
      <c r="L138" s="499"/>
      <c r="M138" s="499"/>
      <c r="N138" s="500"/>
      <c r="O138" s="217"/>
      <c r="P138" s="218"/>
      <c r="Q138" s="219"/>
      <c r="R138" s="215"/>
      <c r="S138" s="208"/>
      <c r="T138" s="216"/>
      <c r="U138" s="165"/>
      <c r="V138" s="498"/>
      <c r="W138" s="499"/>
      <c r="X138" s="499"/>
      <c r="Y138" s="499"/>
      <c r="Z138" s="499"/>
      <c r="AA138" s="499"/>
      <c r="AB138" s="499"/>
      <c r="AC138" s="499"/>
      <c r="AD138" s="499"/>
      <c r="AE138" s="500"/>
      <c r="AF138" s="217"/>
      <c r="AG138" s="218"/>
      <c r="AH138" s="219"/>
      <c r="AI138" s="134"/>
    </row>
    <row r="139" spans="1:35" ht="18">
      <c r="A139" s="215"/>
      <c r="B139" s="208"/>
      <c r="C139" s="220"/>
      <c r="D139" s="165"/>
      <c r="E139" s="498"/>
      <c r="F139" s="499"/>
      <c r="G139" s="499"/>
      <c r="H139" s="499"/>
      <c r="I139" s="499"/>
      <c r="J139" s="499"/>
      <c r="K139" s="499"/>
      <c r="L139" s="499"/>
      <c r="M139" s="499"/>
      <c r="N139" s="500"/>
      <c r="O139" s="217"/>
      <c r="P139" s="221"/>
      <c r="Q139" s="219"/>
      <c r="R139" s="215"/>
      <c r="S139" s="208"/>
      <c r="T139" s="220"/>
      <c r="U139" s="165"/>
      <c r="V139" s="498"/>
      <c r="W139" s="499"/>
      <c r="X139" s="499"/>
      <c r="Y139" s="499"/>
      <c r="Z139" s="499"/>
      <c r="AA139" s="499"/>
      <c r="AB139" s="499"/>
      <c r="AC139" s="499"/>
      <c r="AD139" s="499"/>
      <c r="AE139" s="500"/>
      <c r="AF139" s="217"/>
      <c r="AG139" s="221"/>
      <c r="AH139" s="219"/>
      <c r="AI139" s="134"/>
    </row>
    <row r="140" spans="1:35" ht="18">
      <c r="A140" s="215"/>
      <c r="B140" s="208"/>
      <c r="C140" s="222"/>
      <c r="D140" s="165"/>
      <c r="E140" s="498"/>
      <c r="F140" s="499"/>
      <c r="G140" s="499"/>
      <c r="H140" s="499"/>
      <c r="I140" s="499"/>
      <c r="J140" s="499"/>
      <c r="K140" s="499"/>
      <c r="L140" s="499"/>
      <c r="M140" s="499"/>
      <c r="N140" s="500"/>
      <c r="O140" s="217"/>
      <c r="P140" s="221"/>
      <c r="Q140" s="219"/>
      <c r="R140" s="215"/>
      <c r="S140" s="208"/>
      <c r="T140" s="222"/>
      <c r="U140" s="165"/>
      <c r="V140" s="498"/>
      <c r="W140" s="499"/>
      <c r="X140" s="499"/>
      <c r="Y140" s="499"/>
      <c r="Z140" s="499"/>
      <c r="AA140" s="499"/>
      <c r="AB140" s="499"/>
      <c r="AC140" s="499"/>
      <c r="AD140" s="499"/>
      <c r="AE140" s="500"/>
      <c r="AF140" s="217"/>
      <c r="AG140" s="221"/>
      <c r="AH140" s="219"/>
      <c r="AI140" s="134"/>
    </row>
    <row r="141" spans="1:35" ht="18">
      <c r="A141" s="215"/>
      <c r="B141" s="208"/>
      <c r="C141" s="223"/>
      <c r="D141" s="165"/>
      <c r="E141" s="498"/>
      <c r="F141" s="499"/>
      <c r="G141" s="499"/>
      <c r="H141" s="499"/>
      <c r="I141" s="499"/>
      <c r="J141" s="499"/>
      <c r="K141" s="499"/>
      <c r="L141" s="499"/>
      <c r="M141" s="499"/>
      <c r="N141" s="500"/>
      <c r="O141" s="217"/>
      <c r="P141" s="224"/>
      <c r="Q141" s="219"/>
      <c r="R141" s="215"/>
      <c r="S141" s="208"/>
      <c r="T141" s="223"/>
      <c r="U141" s="165"/>
      <c r="V141" s="498"/>
      <c r="W141" s="499"/>
      <c r="X141" s="499"/>
      <c r="Y141" s="499"/>
      <c r="Z141" s="499"/>
      <c r="AA141" s="499"/>
      <c r="AB141" s="499"/>
      <c r="AC141" s="499"/>
      <c r="AD141" s="499"/>
      <c r="AE141" s="500"/>
      <c r="AF141" s="217"/>
      <c r="AG141" s="224"/>
      <c r="AH141" s="219"/>
      <c r="AI141" s="134"/>
    </row>
    <row r="142" spans="1:35" ht="18">
      <c r="A142" s="215"/>
      <c r="B142" s="208"/>
      <c r="C142" s="222"/>
      <c r="D142" s="165"/>
      <c r="E142" s="498"/>
      <c r="F142" s="499"/>
      <c r="G142" s="499"/>
      <c r="H142" s="499"/>
      <c r="I142" s="499"/>
      <c r="J142" s="499"/>
      <c r="K142" s="499"/>
      <c r="L142" s="499"/>
      <c r="M142" s="499"/>
      <c r="N142" s="500"/>
      <c r="O142" s="217"/>
      <c r="P142" s="221"/>
      <c r="Q142" s="219"/>
      <c r="R142" s="215"/>
      <c r="S142" s="208"/>
      <c r="T142" s="222"/>
      <c r="U142" s="165"/>
      <c r="V142" s="498"/>
      <c r="W142" s="499"/>
      <c r="X142" s="499"/>
      <c r="Y142" s="499"/>
      <c r="Z142" s="499"/>
      <c r="AA142" s="499"/>
      <c r="AB142" s="499"/>
      <c r="AC142" s="499"/>
      <c r="AD142" s="499"/>
      <c r="AE142" s="500"/>
      <c r="AF142" s="217"/>
      <c r="AG142" s="221"/>
      <c r="AH142" s="219"/>
      <c r="AI142" s="134"/>
    </row>
    <row r="143" spans="1:35" ht="18">
      <c r="A143" s="215"/>
      <c r="B143" s="208"/>
      <c r="C143" s="222"/>
      <c r="D143" s="165"/>
      <c r="E143" s="498"/>
      <c r="F143" s="499"/>
      <c r="G143" s="499"/>
      <c r="H143" s="499"/>
      <c r="I143" s="499"/>
      <c r="J143" s="499"/>
      <c r="K143" s="499"/>
      <c r="L143" s="499"/>
      <c r="M143" s="499"/>
      <c r="N143" s="500"/>
      <c r="O143" s="217"/>
      <c r="P143" s="221"/>
      <c r="Q143" s="219"/>
      <c r="R143" s="215"/>
      <c r="S143" s="208"/>
      <c r="T143" s="222"/>
      <c r="U143" s="165"/>
      <c r="V143" s="498"/>
      <c r="W143" s="499"/>
      <c r="X143" s="499"/>
      <c r="Y143" s="499"/>
      <c r="Z143" s="499"/>
      <c r="AA143" s="499"/>
      <c r="AB143" s="499"/>
      <c r="AC143" s="499"/>
      <c r="AD143" s="499"/>
      <c r="AE143" s="500"/>
      <c r="AF143" s="217"/>
      <c r="AG143" s="221"/>
      <c r="AH143" s="219"/>
      <c r="AI143" s="134"/>
    </row>
    <row r="144" spans="1:35" ht="18">
      <c r="A144" s="215"/>
      <c r="B144" s="208"/>
      <c r="C144" s="222"/>
      <c r="D144" s="165"/>
      <c r="E144" s="498"/>
      <c r="F144" s="499"/>
      <c r="G144" s="499"/>
      <c r="H144" s="499"/>
      <c r="I144" s="499"/>
      <c r="J144" s="499"/>
      <c r="K144" s="499"/>
      <c r="L144" s="499"/>
      <c r="M144" s="499"/>
      <c r="N144" s="500"/>
      <c r="O144" s="217"/>
      <c r="P144" s="221"/>
      <c r="Q144" s="219"/>
      <c r="R144" s="215"/>
      <c r="S144" s="208"/>
      <c r="T144" s="222"/>
      <c r="U144" s="165"/>
      <c r="V144" s="498"/>
      <c r="W144" s="499"/>
      <c r="X144" s="499"/>
      <c r="Y144" s="499"/>
      <c r="Z144" s="499"/>
      <c r="AA144" s="499"/>
      <c r="AB144" s="499"/>
      <c r="AC144" s="499"/>
      <c r="AD144" s="499"/>
      <c r="AE144" s="500"/>
      <c r="AF144" s="217"/>
      <c r="AG144" s="221"/>
      <c r="AH144" s="219"/>
      <c r="AI144" s="134"/>
    </row>
    <row r="145" spans="1:35" ht="18">
      <c r="A145" s="215"/>
      <c r="B145" s="208"/>
      <c r="C145" s="222"/>
      <c r="D145" s="165"/>
      <c r="E145" s="498"/>
      <c r="F145" s="499"/>
      <c r="G145" s="499"/>
      <c r="H145" s="499"/>
      <c r="I145" s="499"/>
      <c r="J145" s="499"/>
      <c r="K145" s="499"/>
      <c r="L145" s="499"/>
      <c r="M145" s="499"/>
      <c r="N145" s="500"/>
      <c r="O145" s="217"/>
      <c r="P145" s="225"/>
      <c r="Q145" s="226"/>
      <c r="R145" s="215"/>
      <c r="S145" s="208"/>
      <c r="T145" s="222"/>
      <c r="U145" s="165"/>
      <c r="V145" s="498"/>
      <c r="W145" s="499"/>
      <c r="X145" s="499"/>
      <c r="Y145" s="499"/>
      <c r="Z145" s="499"/>
      <c r="AA145" s="499"/>
      <c r="AB145" s="499"/>
      <c r="AC145" s="499"/>
      <c r="AD145" s="499"/>
      <c r="AE145" s="500"/>
      <c r="AF145" s="217"/>
      <c r="AG145" s="225"/>
      <c r="AH145" s="226"/>
      <c r="AI145" s="134"/>
    </row>
    <row r="146" spans="1:35" ht="16.5" thickBot="1">
      <c r="A146" s="227"/>
      <c r="B146" s="228"/>
      <c r="C146" s="229"/>
      <c r="D146" s="178"/>
      <c r="E146" s="501"/>
      <c r="F146" s="502"/>
      <c r="G146" s="502"/>
      <c r="H146" s="502"/>
      <c r="I146" s="502"/>
      <c r="J146" s="502"/>
      <c r="K146" s="502"/>
      <c r="L146" s="502"/>
      <c r="M146" s="502"/>
      <c r="N146" s="503"/>
      <c r="O146" s="230"/>
      <c r="P146" s="231"/>
      <c r="Q146" s="232"/>
      <c r="R146" s="227"/>
      <c r="S146" s="228"/>
      <c r="T146" s="229"/>
      <c r="U146" s="178"/>
      <c r="V146" s="501"/>
      <c r="W146" s="502"/>
      <c r="X146" s="502"/>
      <c r="Y146" s="502"/>
      <c r="Z146" s="502"/>
      <c r="AA146" s="502"/>
      <c r="AB146" s="502"/>
      <c r="AC146" s="502"/>
      <c r="AD146" s="502"/>
      <c r="AE146" s="503"/>
      <c r="AF146" s="230"/>
      <c r="AG146" s="231"/>
      <c r="AH146" s="232"/>
      <c r="AI146" s="134"/>
    </row>
    <row r="147" spans="1:35" ht="13.5" thickTop="1">
      <c r="A147" s="233" t="s">
        <v>56</v>
      </c>
      <c r="B147" s="234"/>
      <c r="C147" s="235"/>
      <c r="D147" s="148">
        <f>D146+1</f>
        <v>1</v>
      </c>
      <c r="E147" s="495"/>
      <c r="F147" s="496"/>
      <c r="G147" s="496"/>
      <c r="H147" s="496"/>
      <c r="I147" s="496"/>
      <c r="J147" s="496"/>
      <c r="K147" s="496"/>
      <c r="L147" s="496"/>
      <c r="M147" s="496"/>
      <c r="N147" s="497"/>
      <c r="O147" s="211"/>
      <c r="P147" s="236"/>
      <c r="Q147" s="237"/>
      <c r="R147" s="233" t="s">
        <v>56</v>
      </c>
      <c r="S147" s="234"/>
      <c r="T147" s="235"/>
      <c r="U147" s="148">
        <f>U146+1</f>
        <v>1</v>
      </c>
      <c r="V147" s="495"/>
      <c r="W147" s="496"/>
      <c r="X147" s="496"/>
      <c r="Y147" s="496"/>
      <c r="Z147" s="496"/>
      <c r="AA147" s="496"/>
      <c r="AB147" s="496"/>
      <c r="AC147" s="496"/>
      <c r="AD147" s="496"/>
      <c r="AE147" s="497"/>
      <c r="AF147" s="211"/>
      <c r="AG147" s="236"/>
      <c r="AH147" s="237"/>
      <c r="AI147" s="134"/>
    </row>
    <row r="148" spans="1:35" ht="13.5" thickBot="1">
      <c r="A148" s="238" t="s">
        <v>57</v>
      </c>
      <c r="B148" s="239"/>
      <c r="C148" s="240"/>
      <c r="D148" s="175">
        <f>D147+1</f>
        <v>2</v>
      </c>
      <c r="E148" s="504"/>
      <c r="F148" s="505"/>
      <c r="G148" s="505"/>
      <c r="H148" s="505"/>
      <c r="I148" s="505"/>
      <c r="J148" s="505"/>
      <c r="K148" s="505"/>
      <c r="L148" s="505"/>
      <c r="M148" s="505"/>
      <c r="N148" s="506"/>
      <c r="O148" s="241"/>
      <c r="P148" s="242"/>
      <c r="Q148" s="243"/>
      <c r="R148" s="238" t="s">
        <v>57</v>
      </c>
      <c r="S148" s="239"/>
      <c r="T148" s="240"/>
      <c r="U148" s="175">
        <f>U147+1</f>
        <v>2</v>
      </c>
      <c r="V148" s="504"/>
      <c r="W148" s="505"/>
      <c r="X148" s="505"/>
      <c r="Y148" s="505"/>
      <c r="Z148" s="505"/>
      <c r="AA148" s="505"/>
      <c r="AB148" s="505"/>
      <c r="AC148" s="505"/>
      <c r="AD148" s="505"/>
      <c r="AE148" s="506"/>
      <c r="AF148" s="241"/>
      <c r="AG148" s="242"/>
      <c r="AH148" s="243"/>
      <c r="AI148" s="134"/>
    </row>
    <row r="149" spans="1:35" ht="18" customHeight="1" thickTop="1" thickBot="1">
      <c r="A149" s="305" t="s">
        <v>58</v>
      </c>
      <c r="B149" s="244"/>
      <c r="C149" s="306"/>
      <c r="D149" s="307"/>
      <c r="E149" s="306"/>
      <c r="F149" s="306"/>
      <c r="G149" s="245"/>
      <c r="H149" s="308" t="s">
        <v>59</v>
      </c>
      <c r="I149" s="246"/>
      <c r="J149" s="308" t="s">
        <v>16</v>
      </c>
      <c r="K149" s="310"/>
      <c r="L149" s="507" t="s">
        <v>60</v>
      </c>
      <c r="M149" s="508"/>
      <c r="N149" s="508"/>
      <c r="O149" s="308" t="s">
        <v>15</v>
      </c>
      <c r="P149" s="309"/>
      <c r="Q149" s="311" t="s">
        <v>16</v>
      </c>
      <c r="R149" s="312"/>
      <c r="S149" s="509" t="s">
        <v>61</v>
      </c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  <c r="AF149" s="510"/>
      <c r="AG149" s="510"/>
      <c r="AH149" s="511"/>
      <c r="AI149" s="134"/>
    </row>
    <row r="150" spans="1:35" ht="13.5" thickBot="1">
      <c r="A150" s="322"/>
      <c r="B150" s="333" t="s">
        <v>80</v>
      </c>
      <c r="C150" s="323"/>
      <c r="D150" s="324"/>
      <c r="E150" s="323"/>
      <c r="F150" s="323"/>
      <c r="G150" s="325"/>
      <c r="H150" s="326"/>
      <c r="I150" s="327"/>
      <c r="J150" s="326"/>
      <c r="K150" s="328"/>
      <c r="L150" s="329"/>
      <c r="M150" s="329"/>
      <c r="N150" s="329"/>
      <c r="O150" s="326"/>
      <c r="P150" s="328"/>
      <c r="Q150" s="326"/>
      <c r="R150" s="330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2"/>
      <c r="AI150" s="134"/>
    </row>
    <row r="151" spans="1:35" ht="15">
      <c r="A151" s="512" t="s">
        <v>62</v>
      </c>
      <c r="B151" s="313"/>
      <c r="C151" s="314" t="s">
        <v>15</v>
      </c>
      <c r="D151" s="161"/>
      <c r="E151" s="315"/>
      <c r="F151" s="316"/>
      <c r="G151" s="316"/>
      <c r="H151" s="316"/>
      <c r="I151" s="317"/>
      <c r="J151" s="318"/>
      <c r="K151" s="316"/>
      <c r="L151" s="316"/>
      <c r="M151" s="316"/>
      <c r="N151" s="317"/>
      <c r="O151" s="318"/>
      <c r="P151" s="316"/>
      <c r="Q151" s="316"/>
      <c r="R151" s="316"/>
      <c r="S151" s="317"/>
      <c r="T151" s="318"/>
      <c r="U151" s="319"/>
      <c r="V151" s="316"/>
      <c r="W151" s="316"/>
      <c r="X151" s="316"/>
      <c r="Y151" s="320"/>
      <c r="Z151" s="318"/>
      <c r="AA151" s="316"/>
      <c r="AB151" s="316"/>
      <c r="AC151" s="316"/>
      <c r="AD151" s="317"/>
      <c r="AE151" s="318"/>
      <c r="AF151" s="316"/>
      <c r="AG151" s="316"/>
      <c r="AH151" s="321"/>
    </row>
    <row r="152" spans="1:35" ht="15.75" thickBot="1">
      <c r="A152" s="513"/>
      <c r="B152" s="258"/>
      <c r="C152" s="259" t="s">
        <v>16</v>
      </c>
      <c r="D152" s="260"/>
      <c r="E152" s="261"/>
      <c r="F152" s="262"/>
      <c r="G152" s="262"/>
      <c r="H152" s="262"/>
      <c r="I152" s="263"/>
      <c r="J152" s="264"/>
      <c r="K152" s="262"/>
      <c r="L152" s="262"/>
      <c r="M152" s="262"/>
      <c r="N152" s="263"/>
      <c r="O152" s="264"/>
      <c r="P152" s="262"/>
      <c r="Q152" s="262"/>
      <c r="R152" s="262"/>
      <c r="S152" s="263"/>
      <c r="T152" s="264"/>
      <c r="U152" s="265"/>
      <c r="V152" s="262"/>
      <c r="W152" s="262"/>
      <c r="X152" s="262"/>
      <c r="Y152" s="266"/>
      <c r="Z152" s="264"/>
      <c r="AA152" s="262"/>
      <c r="AB152" s="262"/>
      <c r="AC152" s="262"/>
      <c r="AD152" s="263"/>
      <c r="AE152" s="264"/>
      <c r="AF152" s="262"/>
      <c r="AG152" s="262"/>
      <c r="AH152" s="267"/>
    </row>
    <row r="153" spans="1:35" ht="15">
      <c r="A153" s="514" t="s">
        <v>63</v>
      </c>
      <c r="B153" s="247"/>
      <c r="C153" s="248" t="s">
        <v>15</v>
      </c>
      <c r="D153" s="249"/>
      <c r="E153" s="250"/>
      <c r="F153" s="251"/>
      <c r="G153" s="251"/>
      <c r="H153" s="251"/>
      <c r="I153" s="252"/>
      <c r="J153" s="253"/>
      <c r="K153" s="251"/>
      <c r="L153" s="251"/>
      <c r="M153" s="251"/>
      <c r="N153" s="252"/>
      <c r="O153" s="253"/>
      <c r="P153" s="251"/>
      <c r="Q153" s="251"/>
      <c r="R153" s="251"/>
      <c r="S153" s="252"/>
      <c r="T153" s="253"/>
      <c r="U153" s="254"/>
      <c r="V153" s="251"/>
      <c r="W153" s="251"/>
      <c r="X153" s="251"/>
      <c r="Y153" s="255"/>
      <c r="Z153" s="253"/>
      <c r="AA153" s="251"/>
      <c r="AB153" s="251"/>
      <c r="AC153" s="251"/>
      <c r="AD153" s="252"/>
      <c r="AE153" s="253"/>
      <c r="AF153" s="251"/>
      <c r="AG153" s="251"/>
      <c r="AH153" s="256"/>
    </row>
    <row r="154" spans="1:35" ht="15.75" thickBot="1">
      <c r="A154" s="513"/>
      <c r="B154" s="258"/>
      <c r="C154" s="259" t="s">
        <v>16</v>
      </c>
      <c r="D154" s="260"/>
      <c r="E154" s="261"/>
      <c r="F154" s="262"/>
      <c r="G154" s="262"/>
      <c r="H154" s="262"/>
      <c r="I154" s="263"/>
      <c r="J154" s="264"/>
      <c r="K154" s="262"/>
      <c r="L154" s="262"/>
      <c r="M154" s="262"/>
      <c r="N154" s="263"/>
      <c r="O154" s="264"/>
      <c r="P154" s="262"/>
      <c r="Q154" s="262"/>
      <c r="R154" s="262"/>
      <c r="S154" s="263"/>
      <c r="T154" s="264"/>
      <c r="U154" s="265"/>
      <c r="V154" s="262"/>
      <c r="W154" s="262"/>
      <c r="X154" s="262"/>
      <c r="Y154" s="266"/>
      <c r="Z154" s="264"/>
      <c r="AA154" s="262"/>
      <c r="AB154" s="262"/>
      <c r="AC154" s="262"/>
      <c r="AD154" s="263"/>
      <c r="AE154" s="264"/>
      <c r="AF154" s="262"/>
      <c r="AG154" s="262"/>
      <c r="AH154" s="267"/>
    </row>
    <row r="155" spans="1:35" ht="15">
      <c r="A155" s="514" t="s">
        <v>64</v>
      </c>
      <c r="B155" s="247"/>
      <c r="C155" s="248" t="s">
        <v>15</v>
      </c>
      <c r="D155" s="249"/>
      <c r="E155" s="250"/>
      <c r="F155" s="251"/>
      <c r="G155" s="251"/>
      <c r="H155" s="251"/>
      <c r="I155" s="252"/>
      <c r="J155" s="253"/>
      <c r="K155" s="251"/>
      <c r="L155" s="251"/>
      <c r="M155" s="251"/>
      <c r="N155" s="252"/>
      <c r="O155" s="253"/>
      <c r="P155" s="251"/>
      <c r="Q155" s="251"/>
      <c r="R155" s="251"/>
      <c r="S155" s="252"/>
      <c r="T155" s="253"/>
      <c r="U155" s="254"/>
      <c r="V155" s="251"/>
      <c r="W155" s="251"/>
      <c r="X155" s="251"/>
      <c r="Y155" s="255"/>
      <c r="Z155" s="253"/>
      <c r="AA155" s="251"/>
      <c r="AB155" s="251"/>
      <c r="AC155" s="251"/>
      <c r="AD155" s="252"/>
      <c r="AE155" s="253"/>
      <c r="AF155" s="251"/>
      <c r="AG155" s="251"/>
      <c r="AH155" s="256"/>
    </row>
    <row r="156" spans="1:35" ht="15.75" thickBot="1">
      <c r="A156" s="513"/>
      <c r="B156" s="258"/>
      <c r="C156" s="268" t="s">
        <v>16</v>
      </c>
      <c r="D156" s="177"/>
      <c r="E156" s="269"/>
      <c r="F156" s="270"/>
      <c r="G156" s="270"/>
      <c r="H156" s="270"/>
      <c r="I156" s="271"/>
      <c r="J156" s="272"/>
      <c r="K156" s="270"/>
      <c r="L156" s="270"/>
      <c r="M156" s="270"/>
      <c r="N156" s="271"/>
      <c r="O156" s="272"/>
      <c r="P156" s="270"/>
      <c r="Q156" s="270"/>
      <c r="R156" s="270"/>
      <c r="S156" s="271"/>
      <c r="T156" s="272"/>
      <c r="U156" s="273"/>
      <c r="V156" s="270"/>
      <c r="W156" s="270"/>
      <c r="X156" s="270"/>
      <c r="Y156" s="274"/>
      <c r="Z156" s="272"/>
      <c r="AA156" s="270"/>
      <c r="AB156" s="270"/>
      <c r="AC156" s="270"/>
      <c r="AD156" s="271"/>
      <c r="AE156" s="272"/>
      <c r="AF156" s="270"/>
      <c r="AG156" s="270"/>
      <c r="AH156" s="275"/>
    </row>
    <row r="157" spans="1:35">
      <c r="A157" s="276"/>
      <c r="B157" s="515"/>
      <c r="C157" s="277"/>
      <c r="D157" s="249"/>
      <c r="E157" s="249"/>
      <c r="F157" s="249"/>
      <c r="G157" s="249"/>
      <c r="H157" s="278"/>
      <c r="I157" s="517" t="s">
        <v>62</v>
      </c>
      <c r="J157" s="518"/>
      <c r="K157" s="518"/>
      <c r="L157" s="518"/>
      <c r="M157" s="519"/>
      <c r="N157" s="517" t="s">
        <v>63</v>
      </c>
      <c r="O157" s="518"/>
      <c r="P157" s="518"/>
      <c r="Q157" s="518"/>
      <c r="R157" s="519"/>
      <c r="S157" s="517" t="s">
        <v>64</v>
      </c>
      <c r="T157" s="518"/>
      <c r="U157" s="518"/>
      <c r="V157" s="518"/>
      <c r="W157" s="518"/>
      <c r="X157" s="519"/>
      <c r="Y157" s="517" t="s">
        <v>13</v>
      </c>
      <c r="Z157" s="518"/>
      <c r="AA157" s="518"/>
      <c r="AB157" s="518"/>
      <c r="AC157" s="519"/>
      <c r="AD157" s="517" t="s">
        <v>31</v>
      </c>
      <c r="AE157" s="518"/>
      <c r="AF157" s="518"/>
      <c r="AG157" s="518"/>
      <c r="AH157" s="520"/>
    </row>
    <row r="158" spans="1:35" ht="18.75" thickBot="1">
      <c r="A158" s="279"/>
      <c r="B158" s="516"/>
      <c r="C158" s="521" t="s">
        <v>65</v>
      </c>
      <c r="D158" s="522"/>
      <c r="E158" s="522"/>
      <c r="F158" s="522"/>
      <c r="G158" s="522"/>
      <c r="H158" s="523"/>
      <c r="I158" s="524"/>
      <c r="J158" s="525"/>
      <c r="K158" s="280" t="s">
        <v>66</v>
      </c>
      <c r="L158" s="525"/>
      <c r="M158" s="526"/>
      <c r="N158" s="524"/>
      <c r="O158" s="525"/>
      <c r="P158" s="280" t="s">
        <v>66</v>
      </c>
      <c r="Q158" s="525"/>
      <c r="R158" s="526"/>
      <c r="S158" s="524"/>
      <c r="T158" s="525"/>
      <c r="U158" s="281"/>
      <c r="V158" s="280" t="s">
        <v>66</v>
      </c>
      <c r="W158" s="525"/>
      <c r="X158" s="526"/>
      <c r="Y158" s="524"/>
      <c r="Z158" s="525"/>
      <c r="AA158" s="280" t="s">
        <v>66</v>
      </c>
      <c r="AB158" s="525"/>
      <c r="AC158" s="526"/>
      <c r="AD158" s="524"/>
      <c r="AE158" s="525"/>
      <c r="AF158" s="280" t="s">
        <v>66</v>
      </c>
      <c r="AG158" s="525"/>
      <c r="AH158" s="527"/>
    </row>
    <row r="159" spans="1:35">
      <c r="A159" s="279"/>
      <c r="B159" s="516"/>
      <c r="C159" s="528" t="s">
        <v>67</v>
      </c>
      <c r="D159" s="528"/>
      <c r="E159" s="528"/>
      <c r="F159" s="528"/>
      <c r="G159" s="528"/>
      <c r="H159" s="528"/>
      <c r="I159" s="530"/>
      <c r="J159" s="531"/>
      <c r="K159" s="531"/>
      <c r="L159" s="531"/>
      <c r="M159" s="531"/>
      <c r="N159" s="531"/>
      <c r="O159" s="531"/>
      <c r="P159" s="531"/>
      <c r="Q159" s="531"/>
      <c r="R159" s="531"/>
      <c r="S159" s="531"/>
      <c r="T159" s="531"/>
      <c r="U159" s="531"/>
      <c r="V159" s="531"/>
      <c r="W159" s="531"/>
      <c r="X159" s="532"/>
      <c r="Y159" s="517" t="s">
        <v>12</v>
      </c>
      <c r="Z159" s="518"/>
      <c r="AA159" s="518"/>
      <c r="AB159" s="518"/>
      <c r="AC159" s="519"/>
      <c r="AD159" s="517" t="s">
        <v>68</v>
      </c>
      <c r="AE159" s="518"/>
      <c r="AF159" s="518"/>
      <c r="AG159" s="518"/>
      <c r="AH159" s="520"/>
    </row>
    <row r="160" spans="1:35" ht="18.75" thickBot="1">
      <c r="A160" s="282"/>
      <c r="B160" s="516"/>
      <c r="C160" s="529"/>
      <c r="D160" s="529"/>
      <c r="E160" s="529"/>
      <c r="F160" s="529"/>
      <c r="G160" s="529"/>
      <c r="H160" s="529"/>
      <c r="I160" s="533"/>
      <c r="J160" s="534"/>
      <c r="K160" s="534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5"/>
      <c r="Y160" s="536"/>
      <c r="Z160" s="537"/>
      <c r="AA160" s="283" t="s">
        <v>66</v>
      </c>
      <c r="AB160" s="537"/>
      <c r="AC160" s="538"/>
      <c r="AD160" s="539"/>
      <c r="AE160" s="537"/>
      <c r="AF160" s="537"/>
      <c r="AG160" s="540" t="s">
        <v>41</v>
      </c>
      <c r="AH160" s="541"/>
    </row>
    <row r="161" spans="1:35" ht="14.25" thickTop="1" thickBot="1">
      <c r="A161" s="542" t="s">
        <v>69</v>
      </c>
      <c r="B161" s="543"/>
      <c r="C161" s="543"/>
      <c r="D161" s="543"/>
      <c r="E161" s="543"/>
      <c r="F161" s="543"/>
      <c r="G161" s="543"/>
      <c r="H161" s="543"/>
      <c r="I161" s="543"/>
      <c r="J161" s="543"/>
      <c r="K161" s="543"/>
      <c r="L161" s="543"/>
      <c r="M161" s="543"/>
      <c r="N161" s="543"/>
      <c r="O161" s="543"/>
      <c r="P161" s="543"/>
      <c r="Q161" s="543"/>
      <c r="R161" s="543"/>
      <c r="S161" s="543"/>
      <c r="T161" s="543"/>
      <c r="U161" s="543"/>
      <c r="V161" s="543"/>
      <c r="W161" s="543"/>
      <c r="X161" s="543"/>
      <c r="Y161" s="543"/>
      <c r="Z161" s="543"/>
      <c r="AA161" s="543"/>
      <c r="AB161" s="543"/>
      <c r="AC161" s="543"/>
      <c r="AD161" s="543"/>
      <c r="AE161" s="543"/>
      <c r="AF161" s="543"/>
      <c r="AG161" s="543"/>
      <c r="AH161" s="544"/>
    </row>
    <row r="162" spans="1:35" ht="24" thickBot="1">
      <c r="A162" s="284" t="s">
        <v>70</v>
      </c>
      <c r="B162" s="285"/>
      <c r="C162" s="285"/>
      <c r="D162" s="286"/>
      <c r="E162" s="285"/>
      <c r="F162" s="285"/>
      <c r="G162" s="287"/>
      <c r="H162" s="285"/>
      <c r="I162" s="285"/>
      <c r="J162" s="285"/>
      <c r="K162" s="285"/>
      <c r="L162" s="285"/>
      <c r="M162" s="285"/>
      <c r="N162" s="285"/>
      <c r="O162" s="285"/>
      <c r="P162" s="285"/>
      <c r="Q162" s="288"/>
      <c r="R162" s="289" t="s">
        <v>71</v>
      </c>
      <c r="S162" s="285"/>
      <c r="T162" s="285"/>
      <c r="U162" s="286"/>
      <c r="V162" s="285"/>
      <c r="W162" s="290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2"/>
    </row>
    <row r="163" spans="1:35" ht="22.5" thickBot="1">
      <c r="A163" s="284" t="s">
        <v>42</v>
      </c>
      <c r="B163" s="285"/>
      <c r="C163" s="285"/>
      <c r="D163" s="286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8"/>
      <c r="R163" s="293" t="s">
        <v>72</v>
      </c>
      <c r="S163" s="285"/>
      <c r="T163" s="285"/>
      <c r="U163" s="286"/>
      <c r="V163" s="285"/>
      <c r="W163" s="294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95"/>
    </row>
    <row r="164" spans="1:35" ht="13.5" thickBot="1">
      <c r="A164" s="296" t="s">
        <v>73</v>
      </c>
      <c r="B164" s="297"/>
      <c r="C164" s="297"/>
      <c r="D164" s="298"/>
      <c r="E164" s="297"/>
      <c r="F164" s="297"/>
      <c r="G164" s="297"/>
      <c r="H164" s="297"/>
      <c r="I164" s="297"/>
      <c r="J164" s="299" t="s">
        <v>74</v>
      </c>
      <c r="K164" s="300"/>
      <c r="L164" s="300"/>
      <c r="M164" s="300"/>
      <c r="N164" s="301"/>
      <c r="O164" s="297"/>
      <c r="P164" s="299" t="s">
        <v>75</v>
      </c>
      <c r="Q164" s="300"/>
      <c r="R164" s="300"/>
      <c r="S164" s="300"/>
      <c r="T164" s="301"/>
      <c r="U164" s="298"/>
      <c r="V164" s="297"/>
      <c r="W164" s="299" t="s">
        <v>76</v>
      </c>
      <c r="X164" s="300"/>
      <c r="Y164" s="300"/>
      <c r="Z164" s="300"/>
      <c r="AA164" s="300"/>
      <c r="AB164" s="301"/>
      <c r="AC164" s="297"/>
      <c r="AD164" s="299" t="s">
        <v>77</v>
      </c>
      <c r="AE164" s="300"/>
      <c r="AF164" s="300"/>
      <c r="AG164" s="301"/>
      <c r="AH164" s="302"/>
    </row>
    <row r="165" spans="1:35" ht="14.25" thickTop="1" thickBot="1">
      <c r="A165" s="257"/>
      <c r="B165" s="257"/>
      <c r="C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</row>
    <row r="166" spans="1:35" ht="21" thickTop="1">
      <c r="A166" s="468" t="s">
        <v>34</v>
      </c>
      <c r="B166" s="469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9"/>
      <c r="U166" s="469"/>
      <c r="V166" s="469"/>
      <c r="W166" s="469"/>
      <c r="X166" s="469"/>
      <c r="Y166" s="469"/>
      <c r="Z166" s="469"/>
      <c r="AA166" s="469"/>
      <c r="AB166" s="469"/>
      <c r="AC166" s="470"/>
      <c r="AD166" s="132"/>
      <c r="AE166" s="132"/>
      <c r="AF166" s="132"/>
      <c r="AG166" s="132"/>
      <c r="AH166" s="133"/>
      <c r="AI166" s="134"/>
    </row>
    <row r="167" spans="1:35" ht="16.5" thickBot="1">
      <c r="A167" s="471" t="s">
        <v>81</v>
      </c>
      <c r="B167" s="472"/>
      <c r="C167" s="472"/>
      <c r="D167" s="472"/>
      <c r="E167" s="472"/>
      <c r="F167" s="472"/>
      <c r="G167" s="472"/>
      <c r="H167" s="472"/>
      <c r="I167" s="472"/>
      <c r="J167" s="472"/>
      <c r="K167" s="472"/>
      <c r="L167" s="472"/>
      <c r="M167" s="472"/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3"/>
      <c r="AD167" s="135"/>
      <c r="AE167" s="135"/>
      <c r="AF167" s="135"/>
      <c r="AG167" s="135"/>
      <c r="AH167" s="136"/>
      <c r="AI167" s="134"/>
    </row>
    <row r="168" spans="1:35" ht="19.5" thickTop="1" thickBot="1">
      <c r="A168" s="137" t="s">
        <v>35</v>
      </c>
      <c r="B168" s="138"/>
      <c r="C168" s="138"/>
      <c r="D168" s="138"/>
      <c r="E168" s="138"/>
      <c r="F168" s="139"/>
      <c r="G168" s="474" t="str">
        <f>Spielplan!$F$1</f>
        <v>Staffel eintragen</v>
      </c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6"/>
      <c r="AD168" s="140"/>
      <c r="AE168" s="140"/>
      <c r="AF168" s="140"/>
      <c r="AG168" s="140"/>
      <c r="AH168" s="141"/>
      <c r="AI168" s="142"/>
    </row>
    <row r="169" spans="1:35" ht="19.5" thickTop="1" thickBot="1">
      <c r="A169" s="143" t="s">
        <v>78</v>
      </c>
      <c r="B169" s="144"/>
      <c r="C169" s="144"/>
      <c r="D169" s="144"/>
      <c r="E169" s="144"/>
      <c r="F169" s="145"/>
      <c r="G169" s="456" t="s">
        <v>79</v>
      </c>
      <c r="H169" s="457"/>
      <c r="I169" s="457"/>
      <c r="J169" s="457"/>
      <c r="K169" s="457"/>
      <c r="L169" s="457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9"/>
      <c r="AD169" s="140"/>
      <c r="AE169" s="140"/>
      <c r="AF169" s="140"/>
      <c r="AG169" s="140"/>
      <c r="AH169" s="141"/>
      <c r="AI169" s="142"/>
    </row>
    <row r="170" spans="1:35" ht="17.25" thickTop="1" thickBot="1">
      <c r="A170" s="146" t="s">
        <v>36</v>
      </c>
      <c r="B170" s="147"/>
      <c r="C170" s="147"/>
      <c r="D170" s="148"/>
      <c r="E170" s="149"/>
      <c r="F170" s="460" t="str">
        <f>Spielplan!$F$2</f>
        <v>Saison eintragen</v>
      </c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150" t="s">
        <v>37</v>
      </c>
      <c r="S170" s="150"/>
      <c r="T170" s="150"/>
      <c r="U170" s="151"/>
      <c r="V170" s="150"/>
      <c r="W170" s="462" t="str">
        <f>Spielplan!J31</f>
        <v>Spielort</v>
      </c>
      <c r="X170" s="463"/>
      <c r="Y170" s="463"/>
      <c r="Z170" s="463"/>
      <c r="AA170" s="463"/>
      <c r="AB170" s="463"/>
      <c r="AC170" s="464"/>
      <c r="AD170" s="152"/>
      <c r="AE170" s="152"/>
      <c r="AF170" s="152"/>
      <c r="AG170" s="152"/>
      <c r="AH170" s="153"/>
      <c r="AI170" s="134"/>
    </row>
    <row r="171" spans="1:35" ht="16.5" thickTop="1">
      <c r="A171" s="154" t="s">
        <v>8</v>
      </c>
      <c r="B171" s="155"/>
      <c r="C171" s="155"/>
      <c r="D171" s="156"/>
      <c r="E171" s="157"/>
      <c r="F171" s="465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158" t="s">
        <v>38</v>
      </c>
      <c r="S171" s="158"/>
      <c r="T171" s="158"/>
      <c r="U171" s="159"/>
      <c r="V171" s="158"/>
      <c r="W171" s="466" t="str">
        <f>Spielplan!I31</f>
        <v>Datum</v>
      </c>
      <c r="X171" s="467"/>
      <c r="Y171" s="467"/>
      <c r="Z171" s="467"/>
      <c r="AA171" s="467"/>
      <c r="AB171" s="160"/>
      <c r="AC171" s="160"/>
      <c r="AD171" s="161"/>
      <c r="AE171" s="161"/>
      <c r="AF171" s="162"/>
      <c r="AG171" s="162"/>
      <c r="AH171" s="163"/>
      <c r="AI171" s="134"/>
    </row>
    <row r="172" spans="1:35" ht="15.75">
      <c r="A172" s="154" t="s">
        <v>39</v>
      </c>
      <c r="B172" s="155"/>
      <c r="C172" s="155"/>
      <c r="D172" s="156"/>
      <c r="E172" s="157"/>
      <c r="F172" s="465" t="str">
        <f>Spielplan!J37</f>
        <v>Mannschaft 6</v>
      </c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164" t="s">
        <v>40</v>
      </c>
      <c r="S172" s="164"/>
      <c r="T172" s="164"/>
      <c r="U172" s="165"/>
      <c r="V172" s="166"/>
      <c r="W172" s="477"/>
      <c r="X172" s="478"/>
      <c r="Y172" s="478"/>
      <c r="Z172" s="478"/>
      <c r="AA172" s="167" t="s">
        <v>41</v>
      </c>
      <c r="AB172" s="168"/>
      <c r="AC172" s="169"/>
      <c r="AD172" s="479"/>
      <c r="AE172" s="479"/>
      <c r="AF172" s="479"/>
      <c r="AG172" s="479"/>
      <c r="AH172" s="480"/>
      <c r="AI172" s="134"/>
    </row>
    <row r="173" spans="1:35" ht="15.75">
      <c r="A173" s="154" t="s">
        <v>42</v>
      </c>
      <c r="B173" s="155"/>
      <c r="C173" s="155"/>
      <c r="D173" s="156"/>
      <c r="E173" s="157"/>
      <c r="F173" s="465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164" t="s">
        <v>43</v>
      </c>
      <c r="S173" s="164"/>
      <c r="T173" s="164"/>
      <c r="U173" s="165"/>
      <c r="V173" s="166"/>
      <c r="W173" s="481">
        <f>Spielplan!D37</f>
        <v>3</v>
      </c>
      <c r="X173" s="482"/>
      <c r="Y173" s="170"/>
      <c r="Z173" s="170"/>
      <c r="AA173" s="170"/>
      <c r="AB173" s="171" t="s">
        <v>44</v>
      </c>
      <c r="AC173" s="168"/>
      <c r="AD173" s="483">
        <f>Spielplan!E37</f>
        <v>1</v>
      </c>
      <c r="AE173" s="482"/>
      <c r="AF173" s="170"/>
      <c r="AG173" s="170"/>
      <c r="AH173" s="172"/>
      <c r="AI173" s="134"/>
    </row>
    <row r="174" spans="1:35" ht="16.5" thickBot="1">
      <c r="A174" s="173" t="s">
        <v>45</v>
      </c>
      <c r="B174" s="174"/>
      <c r="C174" s="174"/>
      <c r="D174" s="175"/>
      <c r="E174" s="176"/>
      <c r="F174" s="484"/>
      <c r="G174" s="485"/>
      <c r="H174" s="485"/>
      <c r="I174" s="485"/>
      <c r="J174" s="485"/>
      <c r="K174" s="485"/>
      <c r="L174" s="485"/>
      <c r="M174" s="485"/>
      <c r="N174" s="485"/>
      <c r="O174" s="485"/>
      <c r="P174" s="485"/>
      <c r="Q174" s="486"/>
      <c r="R174" s="158" t="s">
        <v>46</v>
      </c>
      <c r="S174" s="177"/>
      <c r="T174" s="177"/>
      <c r="U174" s="178"/>
      <c r="V174" s="179"/>
      <c r="W174" s="487">
        <f>Spielplan!F37</f>
        <v>26</v>
      </c>
      <c r="X174" s="488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1"/>
      <c r="AI174" s="134"/>
    </row>
    <row r="175" spans="1:35" ht="16.5" thickTop="1" thickBot="1">
      <c r="A175" s="489" t="s">
        <v>47</v>
      </c>
      <c r="B175" s="490"/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182" t="s">
        <v>48</v>
      </c>
      <c r="P175" s="183" t="s">
        <v>49</v>
      </c>
      <c r="Q175" s="184" t="s">
        <v>50</v>
      </c>
      <c r="R175" s="489" t="s">
        <v>51</v>
      </c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1"/>
      <c r="AF175" s="182" t="s">
        <v>48</v>
      </c>
      <c r="AG175" s="183" t="s">
        <v>49</v>
      </c>
      <c r="AH175" s="184" t="s">
        <v>50</v>
      </c>
      <c r="AI175" s="134"/>
    </row>
    <row r="176" spans="1:35" ht="21" thickBot="1">
      <c r="A176" s="492" t="str">
        <f>Spielplan!G37</f>
        <v>Mannschaft 7</v>
      </c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185"/>
      <c r="P176" s="186"/>
      <c r="Q176" s="187"/>
      <c r="R176" s="492" t="str">
        <f>Spielplan!I37</f>
        <v>Mannschaft 1</v>
      </c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93"/>
      <c r="AD176" s="493"/>
      <c r="AE176" s="494"/>
      <c r="AF176" s="185"/>
      <c r="AG176" s="186"/>
      <c r="AH176" s="187"/>
      <c r="AI176" s="134"/>
    </row>
    <row r="177" spans="1:35" ht="26.25" thickTop="1" thickBot="1">
      <c r="A177" s="188" t="s">
        <v>52</v>
      </c>
      <c r="B177" s="189" t="s">
        <v>53</v>
      </c>
      <c r="C177" s="190" t="s">
        <v>54</v>
      </c>
      <c r="D177" s="191"/>
      <c r="E177" s="192" t="s">
        <v>55</v>
      </c>
      <c r="F177" s="193"/>
      <c r="G177" s="193"/>
      <c r="H177" s="193"/>
      <c r="I177" s="193"/>
      <c r="J177" s="193"/>
      <c r="K177" s="193"/>
      <c r="L177" s="193"/>
      <c r="M177" s="193"/>
      <c r="N177" s="193"/>
      <c r="O177" s="194"/>
      <c r="P177" s="195"/>
      <c r="Q177" s="196"/>
      <c r="R177" s="188" t="s">
        <v>52</v>
      </c>
      <c r="S177" s="189" t="s">
        <v>53</v>
      </c>
      <c r="T177" s="190" t="s">
        <v>54</v>
      </c>
      <c r="U177" s="191"/>
      <c r="V177" s="192" t="s">
        <v>55</v>
      </c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4"/>
      <c r="AG177" s="195"/>
      <c r="AH177" s="196"/>
      <c r="AI177" s="134"/>
    </row>
    <row r="178" spans="1:35" ht="16.5" thickTop="1">
      <c r="A178" s="207"/>
      <c r="B178" s="208"/>
      <c r="C178" s="209"/>
      <c r="D178" s="210"/>
      <c r="E178" s="495"/>
      <c r="F178" s="496"/>
      <c r="G178" s="496"/>
      <c r="H178" s="496"/>
      <c r="I178" s="496"/>
      <c r="J178" s="496"/>
      <c r="K178" s="496"/>
      <c r="L178" s="496"/>
      <c r="M178" s="496"/>
      <c r="N178" s="497"/>
      <c r="O178" s="211"/>
      <c r="P178" s="212"/>
      <c r="Q178" s="213"/>
      <c r="R178" s="207"/>
      <c r="S178" s="214"/>
      <c r="T178" s="209"/>
      <c r="U178" s="210"/>
      <c r="V178" s="495"/>
      <c r="W178" s="496"/>
      <c r="X178" s="496"/>
      <c r="Y178" s="496"/>
      <c r="Z178" s="496"/>
      <c r="AA178" s="496"/>
      <c r="AB178" s="496"/>
      <c r="AC178" s="496"/>
      <c r="AD178" s="496"/>
      <c r="AE178" s="497"/>
      <c r="AF178" s="211"/>
      <c r="AG178" s="212"/>
      <c r="AH178" s="213"/>
      <c r="AI178" s="134"/>
    </row>
    <row r="179" spans="1:35" ht="15.75">
      <c r="A179" s="215"/>
      <c r="B179" s="208"/>
      <c r="C179" s="216"/>
      <c r="D179" s="165"/>
      <c r="E179" s="498"/>
      <c r="F179" s="499"/>
      <c r="G179" s="499"/>
      <c r="H179" s="499"/>
      <c r="I179" s="499"/>
      <c r="J179" s="499"/>
      <c r="K179" s="499"/>
      <c r="L179" s="499"/>
      <c r="M179" s="499"/>
      <c r="N179" s="500"/>
      <c r="O179" s="217"/>
      <c r="P179" s="218"/>
      <c r="Q179" s="219"/>
      <c r="R179" s="215"/>
      <c r="S179" s="208"/>
      <c r="T179" s="216"/>
      <c r="U179" s="165"/>
      <c r="V179" s="498"/>
      <c r="W179" s="499"/>
      <c r="X179" s="499"/>
      <c r="Y179" s="499"/>
      <c r="Z179" s="499"/>
      <c r="AA179" s="499"/>
      <c r="AB179" s="499"/>
      <c r="AC179" s="499"/>
      <c r="AD179" s="499"/>
      <c r="AE179" s="500"/>
      <c r="AF179" s="217"/>
      <c r="AG179" s="218"/>
      <c r="AH179" s="219"/>
      <c r="AI179" s="134"/>
    </row>
    <row r="180" spans="1:35" ht="18">
      <c r="A180" s="215"/>
      <c r="B180" s="208"/>
      <c r="C180" s="220"/>
      <c r="D180" s="165"/>
      <c r="E180" s="498"/>
      <c r="F180" s="499"/>
      <c r="G180" s="499"/>
      <c r="H180" s="499"/>
      <c r="I180" s="499"/>
      <c r="J180" s="499"/>
      <c r="K180" s="499"/>
      <c r="L180" s="499"/>
      <c r="M180" s="499"/>
      <c r="N180" s="500"/>
      <c r="O180" s="217"/>
      <c r="P180" s="221"/>
      <c r="Q180" s="219"/>
      <c r="R180" s="215"/>
      <c r="S180" s="208"/>
      <c r="T180" s="220"/>
      <c r="U180" s="165"/>
      <c r="V180" s="498"/>
      <c r="W180" s="499"/>
      <c r="X180" s="499"/>
      <c r="Y180" s="499"/>
      <c r="Z180" s="499"/>
      <c r="AA180" s="499"/>
      <c r="AB180" s="499"/>
      <c r="AC180" s="499"/>
      <c r="AD180" s="499"/>
      <c r="AE180" s="500"/>
      <c r="AF180" s="217"/>
      <c r="AG180" s="221"/>
      <c r="AH180" s="219"/>
      <c r="AI180" s="134"/>
    </row>
    <row r="181" spans="1:35" ht="18">
      <c r="A181" s="215"/>
      <c r="B181" s="208"/>
      <c r="C181" s="222"/>
      <c r="D181" s="165"/>
      <c r="E181" s="498"/>
      <c r="F181" s="499"/>
      <c r="G181" s="499"/>
      <c r="H181" s="499"/>
      <c r="I181" s="499"/>
      <c r="J181" s="499"/>
      <c r="K181" s="499"/>
      <c r="L181" s="499"/>
      <c r="M181" s="499"/>
      <c r="N181" s="500"/>
      <c r="O181" s="217"/>
      <c r="P181" s="221"/>
      <c r="Q181" s="219"/>
      <c r="R181" s="215"/>
      <c r="S181" s="208"/>
      <c r="T181" s="222"/>
      <c r="U181" s="165"/>
      <c r="V181" s="498"/>
      <c r="W181" s="499"/>
      <c r="X181" s="499"/>
      <c r="Y181" s="499"/>
      <c r="Z181" s="499"/>
      <c r="AA181" s="499"/>
      <c r="AB181" s="499"/>
      <c r="AC181" s="499"/>
      <c r="AD181" s="499"/>
      <c r="AE181" s="500"/>
      <c r="AF181" s="217"/>
      <c r="AG181" s="221"/>
      <c r="AH181" s="219"/>
      <c r="AI181" s="134"/>
    </row>
    <row r="182" spans="1:35" ht="18">
      <c r="A182" s="215"/>
      <c r="B182" s="208"/>
      <c r="C182" s="223"/>
      <c r="D182" s="165"/>
      <c r="E182" s="498"/>
      <c r="F182" s="499"/>
      <c r="G182" s="499"/>
      <c r="H182" s="499"/>
      <c r="I182" s="499"/>
      <c r="J182" s="499"/>
      <c r="K182" s="499"/>
      <c r="L182" s="499"/>
      <c r="M182" s="499"/>
      <c r="N182" s="500"/>
      <c r="O182" s="217"/>
      <c r="P182" s="224"/>
      <c r="Q182" s="219"/>
      <c r="R182" s="215"/>
      <c r="S182" s="208"/>
      <c r="T182" s="223"/>
      <c r="U182" s="165"/>
      <c r="V182" s="498"/>
      <c r="W182" s="499"/>
      <c r="X182" s="499"/>
      <c r="Y182" s="499"/>
      <c r="Z182" s="499"/>
      <c r="AA182" s="499"/>
      <c r="AB182" s="499"/>
      <c r="AC182" s="499"/>
      <c r="AD182" s="499"/>
      <c r="AE182" s="500"/>
      <c r="AF182" s="217"/>
      <c r="AG182" s="224"/>
      <c r="AH182" s="219"/>
      <c r="AI182" s="134"/>
    </row>
    <row r="183" spans="1:35" ht="18">
      <c r="A183" s="215"/>
      <c r="B183" s="208"/>
      <c r="C183" s="222"/>
      <c r="D183" s="165"/>
      <c r="E183" s="498"/>
      <c r="F183" s="499"/>
      <c r="G183" s="499"/>
      <c r="H183" s="499"/>
      <c r="I183" s="499"/>
      <c r="J183" s="499"/>
      <c r="K183" s="499"/>
      <c r="L183" s="499"/>
      <c r="M183" s="499"/>
      <c r="N183" s="500"/>
      <c r="O183" s="217"/>
      <c r="P183" s="221"/>
      <c r="Q183" s="219"/>
      <c r="R183" s="215"/>
      <c r="S183" s="208"/>
      <c r="T183" s="222"/>
      <c r="U183" s="165"/>
      <c r="V183" s="498"/>
      <c r="W183" s="499"/>
      <c r="X183" s="499"/>
      <c r="Y183" s="499"/>
      <c r="Z183" s="499"/>
      <c r="AA183" s="499"/>
      <c r="AB183" s="499"/>
      <c r="AC183" s="499"/>
      <c r="AD183" s="499"/>
      <c r="AE183" s="500"/>
      <c r="AF183" s="217"/>
      <c r="AG183" s="221"/>
      <c r="AH183" s="219"/>
      <c r="AI183" s="134"/>
    </row>
    <row r="184" spans="1:35" ht="18">
      <c r="A184" s="215"/>
      <c r="B184" s="208"/>
      <c r="C184" s="222"/>
      <c r="D184" s="165"/>
      <c r="E184" s="498"/>
      <c r="F184" s="499"/>
      <c r="G184" s="499"/>
      <c r="H184" s="499"/>
      <c r="I184" s="499"/>
      <c r="J184" s="499"/>
      <c r="K184" s="499"/>
      <c r="L184" s="499"/>
      <c r="M184" s="499"/>
      <c r="N184" s="500"/>
      <c r="O184" s="217"/>
      <c r="P184" s="221"/>
      <c r="Q184" s="219"/>
      <c r="R184" s="215"/>
      <c r="S184" s="208"/>
      <c r="T184" s="222"/>
      <c r="U184" s="165"/>
      <c r="V184" s="498"/>
      <c r="W184" s="499"/>
      <c r="X184" s="499"/>
      <c r="Y184" s="499"/>
      <c r="Z184" s="499"/>
      <c r="AA184" s="499"/>
      <c r="AB184" s="499"/>
      <c r="AC184" s="499"/>
      <c r="AD184" s="499"/>
      <c r="AE184" s="500"/>
      <c r="AF184" s="217"/>
      <c r="AG184" s="221"/>
      <c r="AH184" s="219"/>
      <c r="AI184" s="134"/>
    </row>
    <row r="185" spans="1:35" ht="18">
      <c r="A185" s="215"/>
      <c r="B185" s="208"/>
      <c r="C185" s="222"/>
      <c r="D185" s="165"/>
      <c r="E185" s="498"/>
      <c r="F185" s="499"/>
      <c r="G185" s="499"/>
      <c r="H185" s="499"/>
      <c r="I185" s="499"/>
      <c r="J185" s="499"/>
      <c r="K185" s="499"/>
      <c r="L185" s="499"/>
      <c r="M185" s="499"/>
      <c r="N185" s="500"/>
      <c r="O185" s="217"/>
      <c r="P185" s="221"/>
      <c r="Q185" s="219"/>
      <c r="R185" s="215"/>
      <c r="S185" s="208"/>
      <c r="T185" s="222"/>
      <c r="U185" s="165"/>
      <c r="V185" s="498"/>
      <c r="W185" s="499"/>
      <c r="X185" s="499"/>
      <c r="Y185" s="499"/>
      <c r="Z185" s="499"/>
      <c r="AA185" s="499"/>
      <c r="AB185" s="499"/>
      <c r="AC185" s="499"/>
      <c r="AD185" s="499"/>
      <c r="AE185" s="500"/>
      <c r="AF185" s="217"/>
      <c r="AG185" s="221"/>
      <c r="AH185" s="219"/>
      <c r="AI185" s="134"/>
    </row>
    <row r="186" spans="1:35" ht="18">
      <c r="A186" s="215"/>
      <c r="B186" s="208"/>
      <c r="C186" s="222"/>
      <c r="D186" s="165"/>
      <c r="E186" s="498"/>
      <c r="F186" s="499"/>
      <c r="G186" s="499"/>
      <c r="H186" s="499"/>
      <c r="I186" s="499"/>
      <c r="J186" s="499"/>
      <c r="K186" s="499"/>
      <c r="L186" s="499"/>
      <c r="M186" s="499"/>
      <c r="N186" s="500"/>
      <c r="O186" s="217"/>
      <c r="P186" s="225"/>
      <c r="Q186" s="226"/>
      <c r="R186" s="215"/>
      <c r="S186" s="208"/>
      <c r="T186" s="222"/>
      <c r="U186" s="165"/>
      <c r="V186" s="498"/>
      <c r="W186" s="499"/>
      <c r="X186" s="499"/>
      <c r="Y186" s="499"/>
      <c r="Z186" s="499"/>
      <c r="AA186" s="499"/>
      <c r="AB186" s="499"/>
      <c r="AC186" s="499"/>
      <c r="AD186" s="499"/>
      <c r="AE186" s="500"/>
      <c r="AF186" s="217"/>
      <c r="AG186" s="225"/>
      <c r="AH186" s="226"/>
      <c r="AI186" s="134"/>
    </row>
    <row r="187" spans="1:35" ht="16.5" thickBot="1">
      <c r="A187" s="227"/>
      <c r="B187" s="228"/>
      <c r="C187" s="229"/>
      <c r="D187" s="178"/>
      <c r="E187" s="501"/>
      <c r="F187" s="502"/>
      <c r="G187" s="502"/>
      <c r="H187" s="502"/>
      <c r="I187" s="502"/>
      <c r="J187" s="502"/>
      <c r="K187" s="502"/>
      <c r="L187" s="502"/>
      <c r="M187" s="502"/>
      <c r="N187" s="503"/>
      <c r="O187" s="230"/>
      <c r="P187" s="231"/>
      <c r="Q187" s="232"/>
      <c r="R187" s="227"/>
      <c r="S187" s="228"/>
      <c r="T187" s="229"/>
      <c r="U187" s="178"/>
      <c r="V187" s="501"/>
      <c r="W187" s="502"/>
      <c r="X187" s="502"/>
      <c r="Y187" s="502"/>
      <c r="Z187" s="502"/>
      <c r="AA187" s="502"/>
      <c r="AB187" s="502"/>
      <c r="AC187" s="502"/>
      <c r="AD187" s="502"/>
      <c r="AE187" s="503"/>
      <c r="AF187" s="230"/>
      <c r="AG187" s="231"/>
      <c r="AH187" s="232"/>
      <c r="AI187" s="134"/>
    </row>
    <row r="188" spans="1:35" ht="13.5" thickTop="1">
      <c r="A188" s="233" t="s">
        <v>56</v>
      </c>
      <c r="B188" s="234"/>
      <c r="C188" s="235"/>
      <c r="D188" s="148">
        <f>D187+1</f>
        <v>1</v>
      </c>
      <c r="E188" s="495"/>
      <c r="F188" s="496"/>
      <c r="G188" s="496"/>
      <c r="H188" s="496"/>
      <c r="I188" s="496"/>
      <c r="J188" s="496"/>
      <c r="K188" s="496"/>
      <c r="L188" s="496"/>
      <c r="M188" s="496"/>
      <c r="N188" s="497"/>
      <c r="O188" s="211"/>
      <c r="P188" s="236"/>
      <c r="Q188" s="237"/>
      <c r="R188" s="233" t="s">
        <v>56</v>
      </c>
      <c r="S188" s="234"/>
      <c r="T188" s="235"/>
      <c r="U188" s="148">
        <f>U187+1</f>
        <v>1</v>
      </c>
      <c r="V188" s="495"/>
      <c r="W188" s="496"/>
      <c r="X188" s="496"/>
      <c r="Y188" s="496"/>
      <c r="Z188" s="496"/>
      <c r="AA188" s="496"/>
      <c r="AB188" s="496"/>
      <c r="AC188" s="496"/>
      <c r="AD188" s="496"/>
      <c r="AE188" s="497"/>
      <c r="AF188" s="211"/>
      <c r="AG188" s="236"/>
      <c r="AH188" s="237"/>
      <c r="AI188" s="134"/>
    </row>
    <row r="189" spans="1:35" ht="13.5" thickBot="1">
      <c r="A189" s="238" t="s">
        <v>57</v>
      </c>
      <c r="B189" s="239"/>
      <c r="C189" s="240"/>
      <c r="D189" s="175">
        <f>D188+1</f>
        <v>2</v>
      </c>
      <c r="E189" s="504"/>
      <c r="F189" s="505"/>
      <c r="G189" s="505"/>
      <c r="H189" s="505"/>
      <c r="I189" s="505"/>
      <c r="J189" s="505"/>
      <c r="K189" s="505"/>
      <c r="L189" s="505"/>
      <c r="M189" s="505"/>
      <c r="N189" s="506"/>
      <c r="O189" s="241"/>
      <c r="P189" s="242"/>
      <c r="Q189" s="243"/>
      <c r="R189" s="238" t="s">
        <v>57</v>
      </c>
      <c r="S189" s="239"/>
      <c r="T189" s="240"/>
      <c r="U189" s="175">
        <f>U188+1</f>
        <v>2</v>
      </c>
      <c r="V189" s="504"/>
      <c r="W189" s="505"/>
      <c r="X189" s="505"/>
      <c r="Y189" s="505"/>
      <c r="Z189" s="505"/>
      <c r="AA189" s="505"/>
      <c r="AB189" s="505"/>
      <c r="AC189" s="505"/>
      <c r="AD189" s="505"/>
      <c r="AE189" s="506"/>
      <c r="AF189" s="241"/>
      <c r="AG189" s="242"/>
      <c r="AH189" s="243"/>
      <c r="AI189" s="134"/>
    </row>
    <row r="190" spans="1:35" ht="18" customHeight="1" thickTop="1" thickBot="1">
      <c r="A190" s="305" t="s">
        <v>58</v>
      </c>
      <c r="B190" s="244"/>
      <c r="C190" s="306"/>
      <c r="D190" s="307"/>
      <c r="E190" s="306"/>
      <c r="F190" s="306"/>
      <c r="G190" s="245"/>
      <c r="H190" s="308" t="s">
        <v>59</v>
      </c>
      <c r="I190" s="246"/>
      <c r="J190" s="308" t="s">
        <v>16</v>
      </c>
      <c r="K190" s="310"/>
      <c r="L190" s="507" t="s">
        <v>60</v>
      </c>
      <c r="M190" s="508"/>
      <c r="N190" s="508"/>
      <c r="O190" s="308" t="s">
        <v>15</v>
      </c>
      <c r="P190" s="309"/>
      <c r="Q190" s="311" t="s">
        <v>16</v>
      </c>
      <c r="R190" s="312"/>
      <c r="S190" s="509" t="s">
        <v>61</v>
      </c>
      <c r="T190" s="510"/>
      <c r="U190" s="510"/>
      <c r="V190" s="510"/>
      <c r="W190" s="510"/>
      <c r="X190" s="510"/>
      <c r="Y190" s="510"/>
      <c r="Z190" s="510"/>
      <c r="AA190" s="510"/>
      <c r="AB190" s="510"/>
      <c r="AC190" s="510"/>
      <c r="AD190" s="510"/>
      <c r="AE190" s="510"/>
      <c r="AF190" s="510"/>
      <c r="AG190" s="510"/>
      <c r="AH190" s="511"/>
      <c r="AI190" s="134"/>
    </row>
    <row r="191" spans="1:35" ht="13.5" thickBot="1">
      <c r="A191" s="322"/>
      <c r="B191" s="333" t="s">
        <v>80</v>
      </c>
      <c r="C191" s="323"/>
      <c r="D191" s="324"/>
      <c r="E191" s="323"/>
      <c r="F191" s="323"/>
      <c r="G191" s="325"/>
      <c r="H191" s="326"/>
      <c r="I191" s="327"/>
      <c r="J191" s="326"/>
      <c r="K191" s="328"/>
      <c r="L191" s="329"/>
      <c r="M191" s="329"/>
      <c r="N191" s="329"/>
      <c r="O191" s="326"/>
      <c r="P191" s="328"/>
      <c r="Q191" s="326"/>
      <c r="R191" s="330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2"/>
      <c r="AI191" s="134"/>
    </row>
    <row r="192" spans="1:35" ht="15">
      <c r="A192" s="512" t="s">
        <v>62</v>
      </c>
      <c r="B192" s="313"/>
      <c r="C192" s="314" t="s">
        <v>15</v>
      </c>
      <c r="D192" s="161"/>
      <c r="E192" s="315"/>
      <c r="F192" s="316"/>
      <c r="G192" s="316"/>
      <c r="H192" s="316"/>
      <c r="I192" s="317"/>
      <c r="J192" s="318"/>
      <c r="K192" s="316"/>
      <c r="L192" s="316"/>
      <c r="M192" s="316"/>
      <c r="N192" s="317"/>
      <c r="O192" s="318"/>
      <c r="P192" s="316"/>
      <c r="Q192" s="316"/>
      <c r="R192" s="316"/>
      <c r="S192" s="317"/>
      <c r="T192" s="318"/>
      <c r="U192" s="319"/>
      <c r="V192" s="316"/>
      <c r="W192" s="316"/>
      <c r="X192" s="316"/>
      <c r="Y192" s="320"/>
      <c r="Z192" s="318"/>
      <c r="AA192" s="316"/>
      <c r="AB192" s="316"/>
      <c r="AC192" s="316"/>
      <c r="AD192" s="317"/>
      <c r="AE192" s="318"/>
      <c r="AF192" s="316"/>
      <c r="AG192" s="316"/>
      <c r="AH192" s="321"/>
    </row>
    <row r="193" spans="1:35" ht="15.75" thickBot="1">
      <c r="A193" s="513"/>
      <c r="B193" s="258"/>
      <c r="C193" s="259" t="s">
        <v>16</v>
      </c>
      <c r="D193" s="260"/>
      <c r="E193" s="261"/>
      <c r="F193" s="262"/>
      <c r="G193" s="262"/>
      <c r="H193" s="262"/>
      <c r="I193" s="263"/>
      <c r="J193" s="264"/>
      <c r="K193" s="262"/>
      <c r="L193" s="262"/>
      <c r="M193" s="262"/>
      <c r="N193" s="263"/>
      <c r="O193" s="264"/>
      <c r="P193" s="262"/>
      <c r="Q193" s="262"/>
      <c r="R193" s="262"/>
      <c r="S193" s="263"/>
      <c r="T193" s="264"/>
      <c r="U193" s="265"/>
      <c r="V193" s="262"/>
      <c r="W193" s="262"/>
      <c r="X193" s="262"/>
      <c r="Y193" s="266"/>
      <c r="Z193" s="264"/>
      <c r="AA193" s="262"/>
      <c r="AB193" s="262"/>
      <c r="AC193" s="262"/>
      <c r="AD193" s="263"/>
      <c r="AE193" s="264"/>
      <c r="AF193" s="262"/>
      <c r="AG193" s="262"/>
      <c r="AH193" s="267"/>
    </row>
    <row r="194" spans="1:35" ht="15">
      <c r="A194" s="514" t="s">
        <v>63</v>
      </c>
      <c r="B194" s="247"/>
      <c r="C194" s="248" t="s">
        <v>15</v>
      </c>
      <c r="D194" s="249"/>
      <c r="E194" s="250"/>
      <c r="F194" s="251"/>
      <c r="G194" s="251"/>
      <c r="H194" s="251"/>
      <c r="I194" s="252"/>
      <c r="J194" s="253"/>
      <c r="K194" s="251"/>
      <c r="L194" s="251"/>
      <c r="M194" s="251"/>
      <c r="N194" s="252"/>
      <c r="O194" s="253"/>
      <c r="P194" s="251"/>
      <c r="Q194" s="251"/>
      <c r="R194" s="251"/>
      <c r="S194" s="252"/>
      <c r="T194" s="253"/>
      <c r="U194" s="254"/>
      <c r="V194" s="251"/>
      <c r="W194" s="251"/>
      <c r="X194" s="251"/>
      <c r="Y194" s="255"/>
      <c r="Z194" s="253"/>
      <c r="AA194" s="251"/>
      <c r="AB194" s="251"/>
      <c r="AC194" s="251"/>
      <c r="AD194" s="252"/>
      <c r="AE194" s="253"/>
      <c r="AF194" s="251"/>
      <c r="AG194" s="251"/>
      <c r="AH194" s="256"/>
    </row>
    <row r="195" spans="1:35" ht="15.75" thickBot="1">
      <c r="A195" s="513"/>
      <c r="B195" s="258"/>
      <c r="C195" s="259" t="s">
        <v>16</v>
      </c>
      <c r="D195" s="260"/>
      <c r="E195" s="261"/>
      <c r="F195" s="262"/>
      <c r="G195" s="262"/>
      <c r="H195" s="262"/>
      <c r="I195" s="263"/>
      <c r="J195" s="264"/>
      <c r="K195" s="262"/>
      <c r="L195" s="262"/>
      <c r="M195" s="262"/>
      <c r="N195" s="263"/>
      <c r="O195" s="264"/>
      <c r="P195" s="262"/>
      <c r="Q195" s="262"/>
      <c r="R195" s="262"/>
      <c r="S195" s="263"/>
      <c r="T195" s="264"/>
      <c r="U195" s="265"/>
      <c r="V195" s="262"/>
      <c r="W195" s="262"/>
      <c r="X195" s="262"/>
      <c r="Y195" s="266"/>
      <c r="Z195" s="264"/>
      <c r="AA195" s="262"/>
      <c r="AB195" s="262"/>
      <c r="AC195" s="262"/>
      <c r="AD195" s="263"/>
      <c r="AE195" s="264"/>
      <c r="AF195" s="262"/>
      <c r="AG195" s="262"/>
      <c r="AH195" s="267"/>
    </row>
    <row r="196" spans="1:35" ht="15">
      <c r="A196" s="514" t="s">
        <v>64</v>
      </c>
      <c r="B196" s="247"/>
      <c r="C196" s="248" t="s">
        <v>15</v>
      </c>
      <c r="D196" s="249"/>
      <c r="E196" s="250"/>
      <c r="F196" s="251"/>
      <c r="G196" s="251"/>
      <c r="H196" s="251"/>
      <c r="I196" s="252"/>
      <c r="J196" s="253"/>
      <c r="K196" s="251"/>
      <c r="L196" s="251"/>
      <c r="M196" s="251"/>
      <c r="N196" s="252"/>
      <c r="O196" s="253"/>
      <c r="P196" s="251"/>
      <c r="Q196" s="251"/>
      <c r="R196" s="251"/>
      <c r="S196" s="252"/>
      <c r="T196" s="253"/>
      <c r="U196" s="254"/>
      <c r="V196" s="251"/>
      <c r="W196" s="251"/>
      <c r="X196" s="251"/>
      <c r="Y196" s="255"/>
      <c r="Z196" s="253"/>
      <c r="AA196" s="251"/>
      <c r="AB196" s="251"/>
      <c r="AC196" s="251"/>
      <c r="AD196" s="252"/>
      <c r="AE196" s="253"/>
      <c r="AF196" s="251"/>
      <c r="AG196" s="251"/>
      <c r="AH196" s="256"/>
    </row>
    <row r="197" spans="1:35" ht="15.75" thickBot="1">
      <c r="A197" s="513"/>
      <c r="B197" s="258"/>
      <c r="C197" s="268" t="s">
        <v>16</v>
      </c>
      <c r="D197" s="177"/>
      <c r="E197" s="269"/>
      <c r="F197" s="270"/>
      <c r="G197" s="270"/>
      <c r="H197" s="270"/>
      <c r="I197" s="271"/>
      <c r="J197" s="272"/>
      <c r="K197" s="270"/>
      <c r="L197" s="270"/>
      <c r="M197" s="270"/>
      <c r="N197" s="271"/>
      <c r="O197" s="272"/>
      <c r="P197" s="270"/>
      <c r="Q197" s="270"/>
      <c r="R197" s="270"/>
      <c r="S197" s="271"/>
      <c r="T197" s="272"/>
      <c r="U197" s="273"/>
      <c r="V197" s="270"/>
      <c r="W197" s="270"/>
      <c r="X197" s="270"/>
      <c r="Y197" s="274"/>
      <c r="Z197" s="272"/>
      <c r="AA197" s="270"/>
      <c r="AB197" s="270"/>
      <c r="AC197" s="270"/>
      <c r="AD197" s="271"/>
      <c r="AE197" s="272"/>
      <c r="AF197" s="270"/>
      <c r="AG197" s="270"/>
      <c r="AH197" s="275"/>
    </row>
    <row r="198" spans="1:35">
      <c r="A198" s="276"/>
      <c r="B198" s="515"/>
      <c r="C198" s="277"/>
      <c r="D198" s="249"/>
      <c r="E198" s="249"/>
      <c r="F198" s="249"/>
      <c r="G198" s="249"/>
      <c r="H198" s="278"/>
      <c r="I198" s="517" t="s">
        <v>62</v>
      </c>
      <c r="J198" s="518"/>
      <c r="K198" s="518"/>
      <c r="L198" s="518"/>
      <c r="M198" s="519"/>
      <c r="N198" s="517" t="s">
        <v>63</v>
      </c>
      <c r="O198" s="518"/>
      <c r="P198" s="518"/>
      <c r="Q198" s="518"/>
      <c r="R198" s="519"/>
      <c r="S198" s="517" t="s">
        <v>64</v>
      </c>
      <c r="T198" s="518"/>
      <c r="U198" s="518"/>
      <c r="V198" s="518"/>
      <c r="W198" s="518"/>
      <c r="X198" s="519"/>
      <c r="Y198" s="517" t="s">
        <v>13</v>
      </c>
      <c r="Z198" s="518"/>
      <c r="AA198" s="518"/>
      <c r="AB198" s="518"/>
      <c r="AC198" s="519"/>
      <c r="AD198" s="517" t="s">
        <v>31</v>
      </c>
      <c r="AE198" s="518"/>
      <c r="AF198" s="518"/>
      <c r="AG198" s="518"/>
      <c r="AH198" s="520"/>
    </row>
    <row r="199" spans="1:35" ht="18.75" thickBot="1">
      <c r="A199" s="279"/>
      <c r="B199" s="516"/>
      <c r="C199" s="521" t="s">
        <v>65</v>
      </c>
      <c r="D199" s="522"/>
      <c r="E199" s="522"/>
      <c r="F199" s="522"/>
      <c r="G199" s="522"/>
      <c r="H199" s="523"/>
      <c r="I199" s="524"/>
      <c r="J199" s="525"/>
      <c r="K199" s="280" t="s">
        <v>66</v>
      </c>
      <c r="L199" s="525"/>
      <c r="M199" s="526"/>
      <c r="N199" s="524"/>
      <c r="O199" s="525"/>
      <c r="P199" s="280" t="s">
        <v>66</v>
      </c>
      <c r="Q199" s="525"/>
      <c r="R199" s="526"/>
      <c r="S199" s="524"/>
      <c r="T199" s="525"/>
      <c r="U199" s="281"/>
      <c r="V199" s="280" t="s">
        <v>66</v>
      </c>
      <c r="W199" s="525"/>
      <c r="X199" s="526"/>
      <c r="Y199" s="524"/>
      <c r="Z199" s="525"/>
      <c r="AA199" s="280" t="s">
        <v>66</v>
      </c>
      <c r="AB199" s="525"/>
      <c r="AC199" s="526"/>
      <c r="AD199" s="524"/>
      <c r="AE199" s="525"/>
      <c r="AF199" s="280" t="s">
        <v>66</v>
      </c>
      <c r="AG199" s="525"/>
      <c r="AH199" s="527"/>
    </row>
    <row r="200" spans="1:35">
      <c r="A200" s="279"/>
      <c r="B200" s="516"/>
      <c r="C200" s="528" t="s">
        <v>67</v>
      </c>
      <c r="D200" s="528"/>
      <c r="E200" s="528"/>
      <c r="F200" s="528"/>
      <c r="G200" s="528"/>
      <c r="H200" s="528"/>
      <c r="I200" s="530"/>
      <c r="J200" s="531"/>
      <c r="K200" s="531"/>
      <c r="L200" s="531"/>
      <c r="M200" s="53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2"/>
      <c r="Y200" s="517" t="s">
        <v>12</v>
      </c>
      <c r="Z200" s="518"/>
      <c r="AA200" s="518"/>
      <c r="AB200" s="518"/>
      <c r="AC200" s="519"/>
      <c r="AD200" s="517" t="s">
        <v>68</v>
      </c>
      <c r="AE200" s="518"/>
      <c r="AF200" s="518"/>
      <c r="AG200" s="518"/>
      <c r="AH200" s="520"/>
    </row>
    <row r="201" spans="1:35" ht="18.75" thickBot="1">
      <c r="A201" s="282"/>
      <c r="B201" s="516"/>
      <c r="C201" s="529"/>
      <c r="D201" s="529"/>
      <c r="E201" s="529"/>
      <c r="F201" s="529"/>
      <c r="G201" s="529"/>
      <c r="H201" s="529"/>
      <c r="I201" s="533"/>
      <c r="J201" s="534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34"/>
      <c r="W201" s="534"/>
      <c r="X201" s="535"/>
      <c r="Y201" s="536"/>
      <c r="Z201" s="537"/>
      <c r="AA201" s="283" t="s">
        <v>66</v>
      </c>
      <c r="AB201" s="537"/>
      <c r="AC201" s="538"/>
      <c r="AD201" s="539"/>
      <c r="AE201" s="537"/>
      <c r="AF201" s="537"/>
      <c r="AG201" s="540" t="s">
        <v>41</v>
      </c>
      <c r="AH201" s="541"/>
    </row>
    <row r="202" spans="1:35" ht="14.25" thickTop="1" thickBot="1">
      <c r="A202" s="542" t="s">
        <v>69</v>
      </c>
      <c r="B202" s="543"/>
      <c r="C202" s="543"/>
      <c r="D202" s="543"/>
      <c r="E202" s="543"/>
      <c r="F202" s="543"/>
      <c r="G202" s="543"/>
      <c r="H202" s="543"/>
      <c r="I202" s="543"/>
      <c r="J202" s="543"/>
      <c r="K202" s="543"/>
      <c r="L202" s="543"/>
      <c r="M202" s="543"/>
      <c r="N202" s="543"/>
      <c r="O202" s="543"/>
      <c r="P202" s="543"/>
      <c r="Q202" s="543"/>
      <c r="R202" s="543"/>
      <c r="S202" s="543"/>
      <c r="T202" s="543"/>
      <c r="U202" s="543"/>
      <c r="V202" s="543"/>
      <c r="W202" s="543"/>
      <c r="X202" s="543"/>
      <c r="Y202" s="543"/>
      <c r="Z202" s="543"/>
      <c r="AA202" s="543"/>
      <c r="AB202" s="543"/>
      <c r="AC202" s="543"/>
      <c r="AD202" s="543"/>
      <c r="AE202" s="543"/>
      <c r="AF202" s="543"/>
      <c r="AG202" s="543"/>
      <c r="AH202" s="544"/>
    </row>
    <row r="203" spans="1:35" ht="24" thickBot="1">
      <c r="A203" s="284" t="s">
        <v>70</v>
      </c>
      <c r="B203" s="285"/>
      <c r="C203" s="285"/>
      <c r="D203" s="286"/>
      <c r="E203" s="285"/>
      <c r="F203" s="285"/>
      <c r="G203" s="287"/>
      <c r="H203" s="285"/>
      <c r="I203" s="285"/>
      <c r="J203" s="285"/>
      <c r="K203" s="285"/>
      <c r="L203" s="285"/>
      <c r="M203" s="285"/>
      <c r="N203" s="285"/>
      <c r="O203" s="285"/>
      <c r="P203" s="285"/>
      <c r="Q203" s="288"/>
      <c r="R203" s="289" t="s">
        <v>71</v>
      </c>
      <c r="S203" s="285"/>
      <c r="T203" s="285"/>
      <c r="U203" s="286"/>
      <c r="V203" s="285"/>
      <c r="W203" s="290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2"/>
    </row>
    <row r="204" spans="1:35" ht="22.5" thickBot="1">
      <c r="A204" s="284" t="s">
        <v>42</v>
      </c>
      <c r="B204" s="285"/>
      <c r="C204" s="285"/>
      <c r="D204" s="286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8"/>
      <c r="R204" s="293" t="s">
        <v>72</v>
      </c>
      <c r="S204" s="285"/>
      <c r="T204" s="285"/>
      <c r="U204" s="286"/>
      <c r="V204" s="285"/>
      <c r="W204" s="294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95"/>
    </row>
    <row r="205" spans="1:35" ht="13.5" thickBot="1">
      <c r="A205" s="296" t="s">
        <v>73</v>
      </c>
      <c r="B205" s="297"/>
      <c r="C205" s="297"/>
      <c r="D205" s="298"/>
      <c r="E205" s="297"/>
      <c r="F205" s="297"/>
      <c r="G205" s="297"/>
      <c r="H205" s="297"/>
      <c r="I205" s="297"/>
      <c r="J205" s="299" t="s">
        <v>74</v>
      </c>
      <c r="K205" s="300"/>
      <c r="L205" s="300"/>
      <c r="M205" s="300"/>
      <c r="N205" s="301"/>
      <c r="O205" s="297"/>
      <c r="P205" s="299" t="s">
        <v>75</v>
      </c>
      <c r="Q205" s="300"/>
      <c r="R205" s="300"/>
      <c r="S205" s="300"/>
      <c r="T205" s="301"/>
      <c r="U205" s="298"/>
      <c r="V205" s="297"/>
      <c r="W205" s="299" t="s">
        <v>76</v>
      </c>
      <c r="X205" s="300"/>
      <c r="Y205" s="300"/>
      <c r="Z205" s="300"/>
      <c r="AA205" s="300"/>
      <c r="AB205" s="301"/>
      <c r="AC205" s="297"/>
      <c r="AD205" s="299" t="s">
        <v>77</v>
      </c>
      <c r="AE205" s="300"/>
      <c r="AF205" s="300"/>
      <c r="AG205" s="301"/>
      <c r="AH205" s="302"/>
    </row>
    <row r="206" spans="1:35" ht="14.25" thickTop="1" thickBot="1"/>
    <row r="207" spans="1:35" ht="21" thickTop="1">
      <c r="A207" s="468" t="s">
        <v>34</v>
      </c>
      <c r="B207" s="469"/>
      <c r="C207" s="469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469"/>
      <c r="Z207" s="469"/>
      <c r="AA207" s="469"/>
      <c r="AB207" s="469"/>
      <c r="AC207" s="470"/>
      <c r="AD207" s="132"/>
      <c r="AE207" s="132"/>
      <c r="AF207" s="132"/>
      <c r="AG207" s="132"/>
      <c r="AH207" s="133"/>
      <c r="AI207" s="134"/>
    </row>
    <row r="208" spans="1:35" ht="16.5" thickBot="1">
      <c r="A208" s="471" t="s">
        <v>81</v>
      </c>
      <c r="B208" s="472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3"/>
      <c r="AD208" s="135"/>
      <c r="AE208" s="135"/>
      <c r="AF208" s="135"/>
      <c r="AG208" s="135"/>
      <c r="AH208" s="136"/>
      <c r="AI208" s="134"/>
    </row>
    <row r="209" spans="1:35" ht="19.5" thickTop="1" thickBot="1">
      <c r="A209" s="137" t="s">
        <v>35</v>
      </c>
      <c r="B209" s="138"/>
      <c r="C209" s="138"/>
      <c r="D209" s="138"/>
      <c r="E209" s="138"/>
      <c r="F209" s="139"/>
      <c r="G209" s="474" t="str">
        <f>Spielplan!$F$1</f>
        <v>Staffel eintragen</v>
      </c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6"/>
      <c r="AD209" s="140"/>
      <c r="AE209" s="140"/>
      <c r="AF209" s="140"/>
      <c r="AG209" s="140"/>
      <c r="AH209" s="141"/>
      <c r="AI209" s="142"/>
    </row>
    <row r="210" spans="1:35" ht="19.5" thickTop="1" thickBot="1">
      <c r="A210" s="143" t="s">
        <v>78</v>
      </c>
      <c r="B210" s="144"/>
      <c r="C210" s="144"/>
      <c r="D210" s="144"/>
      <c r="E210" s="144"/>
      <c r="F210" s="145"/>
      <c r="G210" s="456" t="s">
        <v>79</v>
      </c>
      <c r="H210" s="457"/>
      <c r="I210" s="457"/>
      <c r="J210" s="457"/>
      <c r="K210" s="457"/>
      <c r="L210" s="457"/>
      <c r="M210" s="458"/>
      <c r="N210" s="458"/>
      <c r="O210" s="458"/>
      <c r="P210" s="458"/>
      <c r="Q210" s="458"/>
      <c r="R210" s="458"/>
      <c r="S210" s="458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9"/>
      <c r="AD210" s="140"/>
      <c r="AE210" s="140"/>
      <c r="AF210" s="140"/>
      <c r="AG210" s="140"/>
      <c r="AH210" s="141"/>
      <c r="AI210" s="142"/>
    </row>
    <row r="211" spans="1:35" ht="17.25" thickTop="1" thickBot="1">
      <c r="A211" s="146" t="s">
        <v>36</v>
      </c>
      <c r="B211" s="147"/>
      <c r="C211" s="147"/>
      <c r="D211" s="148"/>
      <c r="E211" s="149"/>
      <c r="F211" s="460" t="str">
        <f>Spielplan!$F$2</f>
        <v>Saison eintragen</v>
      </c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150" t="s">
        <v>37</v>
      </c>
      <c r="S211" s="150"/>
      <c r="T211" s="150"/>
      <c r="U211" s="151"/>
      <c r="V211" s="150"/>
      <c r="W211" s="462" t="str">
        <f>Spielplan!J31</f>
        <v>Spielort</v>
      </c>
      <c r="X211" s="463"/>
      <c r="Y211" s="463"/>
      <c r="Z211" s="463"/>
      <c r="AA211" s="463"/>
      <c r="AB211" s="463"/>
      <c r="AC211" s="464"/>
      <c r="AD211" s="152"/>
      <c r="AE211" s="152"/>
      <c r="AF211" s="152"/>
      <c r="AG211" s="152"/>
      <c r="AH211" s="153"/>
      <c r="AI211" s="134"/>
    </row>
    <row r="212" spans="1:35" ht="16.5" thickTop="1">
      <c r="A212" s="154" t="s">
        <v>8</v>
      </c>
      <c r="B212" s="155"/>
      <c r="C212" s="155"/>
      <c r="D212" s="156"/>
      <c r="E212" s="157"/>
      <c r="F212" s="465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158" t="s">
        <v>38</v>
      </c>
      <c r="S212" s="158"/>
      <c r="T212" s="158"/>
      <c r="U212" s="159"/>
      <c r="V212" s="158"/>
      <c r="W212" s="466" t="str">
        <f>Spielplan!I31</f>
        <v>Datum</v>
      </c>
      <c r="X212" s="467"/>
      <c r="Y212" s="467"/>
      <c r="Z212" s="467"/>
      <c r="AA212" s="467"/>
      <c r="AB212" s="160"/>
      <c r="AC212" s="160"/>
      <c r="AD212" s="161"/>
      <c r="AE212" s="161"/>
      <c r="AF212" s="162"/>
      <c r="AG212" s="162"/>
      <c r="AH212" s="163"/>
      <c r="AI212" s="134"/>
    </row>
    <row r="213" spans="1:35" ht="15.75">
      <c r="A213" s="154" t="s">
        <v>39</v>
      </c>
      <c r="B213" s="155"/>
      <c r="C213" s="155"/>
      <c r="D213" s="156"/>
      <c r="E213" s="157"/>
      <c r="F213" s="465" t="str">
        <f>Spielplan!J38</f>
        <v>Mannschaft 2</v>
      </c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164" t="s">
        <v>40</v>
      </c>
      <c r="S213" s="164"/>
      <c r="T213" s="164"/>
      <c r="U213" s="165"/>
      <c r="V213" s="166"/>
      <c r="W213" s="477"/>
      <c r="X213" s="478"/>
      <c r="Y213" s="478"/>
      <c r="Z213" s="478"/>
      <c r="AA213" s="167" t="s">
        <v>41</v>
      </c>
      <c r="AB213" s="168"/>
      <c r="AC213" s="169"/>
      <c r="AD213" s="479"/>
      <c r="AE213" s="479"/>
      <c r="AF213" s="479"/>
      <c r="AG213" s="479"/>
      <c r="AH213" s="480"/>
      <c r="AI213" s="134"/>
    </row>
    <row r="214" spans="1:35" ht="15.75">
      <c r="A214" s="154" t="s">
        <v>42</v>
      </c>
      <c r="B214" s="155"/>
      <c r="C214" s="155"/>
      <c r="D214" s="156"/>
      <c r="E214" s="157"/>
      <c r="F214" s="465"/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164" t="s">
        <v>43</v>
      </c>
      <c r="S214" s="164"/>
      <c r="T214" s="164"/>
      <c r="U214" s="165"/>
      <c r="V214" s="166"/>
      <c r="W214" s="481">
        <f>Spielplan!D38</f>
        <v>3</v>
      </c>
      <c r="X214" s="482"/>
      <c r="Y214" s="170"/>
      <c r="Z214" s="170"/>
      <c r="AA214" s="170"/>
      <c r="AB214" s="171" t="s">
        <v>44</v>
      </c>
      <c r="AC214" s="168"/>
      <c r="AD214" s="483">
        <f>Spielplan!E38</f>
        <v>2</v>
      </c>
      <c r="AE214" s="482"/>
      <c r="AF214" s="170"/>
      <c r="AG214" s="170"/>
      <c r="AH214" s="172"/>
      <c r="AI214" s="134"/>
    </row>
    <row r="215" spans="1:35" ht="16.5" thickBot="1">
      <c r="A215" s="173" t="s">
        <v>45</v>
      </c>
      <c r="B215" s="174"/>
      <c r="C215" s="174"/>
      <c r="D215" s="175"/>
      <c r="E215" s="176"/>
      <c r="F215" s="484"/>
      <c r="G215" s="485"/>
      <c r="H215" s="485"/>
      <c r="I215" s="485"/>
      <c r="J215" s="485"/>
      <c r="K215" s="485"/>
      <c r="L215" s="485"/>
      <c r="M215" s="485"/>
      <c r="N215" s="485"/>
      <c r="O215" s="485"/>
      <c r="P215" s="485"/>
      <c r="Q215" s="486"/>
      <c r="R215" s="158" t="s">
        <v>46</v>
      </c>
      <c r="S215" s="177"/>
      <c r="T215" s="177"/>
      <c r="U215" s="178"/>
      <c r="V215" s="179"/>
      <c r="W215" s="487">
        <f>Spielplan!F38</f>
        <v>27</v>
      </c>
      <c r="X215" s="488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1"/>
      <c r="AI215" s="134"/>
    </row>
    <row r="216" spans="1:35" ht="16.5" thickTop="1" thickBot="1">
      <c r="A216" s="489" t="s">
        <v>47</v>
      </c>
      <c r="B216" s="490"/>
      <c r="C216" s="490"/>
      <c r="D216" s="490"/>
      <c r="E216" s="490"/>
      <c r="F216" s="490"/>
      <c r="G216" s="490"/>
      <c r="H216" s="490"/>
      <c r="I216" s="490"/>
      <c r="J216" s="490"/>
      <c r="K216" s="490"/>
      <c r="L216" s="490"/>
      <c r="M216" s="490"/>
      <c r="N216" s="490"/>
      <c r="O216" s="182" t="s">
        <v>48</v>
      </c>
      <c r="P216" s="183" t="s">
        <v>49</v>
      </c>
      <c r="Q216" s="184" t="s">
        <v>50</v>
      </c>
      <c r="R216" s="489" t="s">
        <v>51</v>
      </c>
      <c r="S216" s="490"/>
      <c r="T216" s="490"/>
      <c r="U216" s="490"/>
      <c r="V216" s="490"/>
      <c r="W216" s="490"/>
      <c r="X216" s="490"/>
      <c r="Y216" s="490"/>
      <c r="Z216" s="490"/>
      <c r="AA216" s="490"/>
      <c r="AB216" s="490"/>
      <c r="AC216" s="490"/>
      <c r="AD216" s="490"/>
      <c r="AE216" s="491"/>
      <c r="AF216" s="182" t="s">
        <v>48</v>
      </c>
      <c r="AG216" s="183" t="s">
        <v>49</v>
      </c>
      <c r="AH216" s="184" t="s">
        <v>50</v>
      </c>
      <c r="AI216" s="134"/>
    </row>
    <row r="217" spans="1:35" ht="21" thickBot="1">
      <c r="A217" s="492" t="str">
        <f>Spielplan!G38</f>
        <v>Mannschaft 5</v>
      </c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185"/>
      <c r="P217" s="186"/>
      <c r="Q217" s="187"/>
      <c r="R217" s="492" t="str">
        <f>Spielplan!I38</f>
        <v>Mannschaft 4</v>
      </c>
      <c r="S217" s="493"/>
      <c r="T217" s="493"/>
      <c r="U217" s="493"/>
      <c r="V217" s="493"/>
      <c r="W217" s="493"/>
      <c r="X217" s="493"/>
      <c r="Y217" s="493"/>
      <c r="Z217" s="493"/>
      <c r="AA217" s="493"/>
      <c r="AB217" s="493"/>
      <c r="AC217" s="493"/>
      <c r="AD217" s="493"/>
      <c r="AE217" s="494"/>
      <c r="AF217" s="185"/>
      <c r="AG217" s="186"/>
      <c r="AH217" s="187"/>
      <c r="AI217" s="134"/>
    </row>
    <row r="218" spans="1:35" ht="26.25" thickTop="1" thickBot="1">
      <c r="A218" s="188" t="s">
        <v>52</v>
      </c>
      <c r="B218" s="189" t="s">
        <v>53</v>
      </c>
      <c r="C218" s="190" t="s">
        <v>54</v>
      </c>
      <c r="D218" s="191"/>
      <c r="E218" s="192" t="s">
        <v>55</v>
      </c>
      <c r="F218" s="193"/>
      <c r="G218" s="193"/>
      <c r="H218" s="193"/>
      <c r="I218" s="193"/>
      <c r="J218" s="193"/>
      <c r="K218" s="193"/>
      <c r="L218" s="193"/>
      <c r="M218" s="193"/>
      <c r="N218" s="193"/>
      <c r="O218" s="194"/>
      <c r="P218" s="195"/>
      <c r="Q218" s="196"/>
      <c r="R218" s="188" t="s">
        <v>52</v>
      </c>
      <c r="S218" s="189" t="s">
        <v>53</v>
      </c>
      <c r="T218" s="190" t="s">
        <v>54</v>
      </c>
      <c r="U218" s="191"/>
      <c r="V218" s="192" t="s">
        <v>55</v>
      </c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4"/>
      <c r="AG218" s="195"/>
      <c r="AH218" s="196"/>
      <c r="AI218" s="134"/>
    </row>
    <row r="219" spans="1:35" ht="16.5" thickTop="1">
      <c r="A219" s="207"/>
      <c r="B219" s="208"/>
      <c r="C219" s="209"/>
      <c r="D219" s="210"/>
      <c r="E219" s="495"/>
      <c r="F219" s="496"/>
      <c r="G219" s="496"/>
      <c r="H219" s="496"/>
      <c r="I219" s="496"/>
      <c r="J219" s="496"/>
      <c r="K219" s="496"/>
      <c r="L219" s="496"/>
      <c r="M219" s="496"/>
      <c r="N219" s="497"/>
      <c r="O219" s="211"/>
      <c r="P219" s="212"/>
      <c r="Q219" s="213"/>
      <c r="R219" s="207"/>
      <c r="S219" s="214"/>
      <c r="T219" s="209"/>
      <c r="U219" s="210"/>
      <c r="V219" s="495"/>
      <c r="W219" s="496"/>
      <c r="X219" s="496"/>
      <c r="Y219" s="496"/>
      <c r="Z219" s="496"/>
      <c r="AA219" s="496"/>
      <c r="AB219" s="496"/>
      <c r="AC219" s="496"/>
      <c r="AD219" s="496"/>
      <c r="AE219" s="497"/>
      <c r="AF219" s="211"/>
      <c r="AG219" s="212"/>
      <c r="AH219" s="213"/>
      <c r="AI219" s="134"/>
    </row>
    <row r="220" spans="1:35" ht="15.75">
      <c r="A220" s="215"/>
      <c r="B220" s="208"/>
      <c r="C220" s="216"/>
      <c r="D220" s="165"/>
      <c r="E220" s="498"/>
      <c r="F220" s="499"/>
      <c r="G220" s="499"/>
      <c r="H220" s="499"/>
      <c r="I220" s="499"/>
      <c r="J220" s="499"/>
      <c r="K220" s="499"/>
      <c r="L220" s="499"/>
      <c r="M220" s="499"/>
      <c r="N220" s="500"/>
      <c r="O220" s="217"/>
      <c r="P220" s="218"/>
      <c r="Q220" s="219"/>
      <c r="R220" s="215"/>
      <c r="S220" s="208"/>
      <c r="T220" s="216"/>
      <c r="U220" s="165"/>
      <c r="V220" s="498"/>
      <c r="W220" s="499"/>
      <c r="X220" s="499"/>
      <c r="Y220" s="499"/>
      <c r="Z220" s="499"/>
      <c r="AA220" s="499"/>
      <c r="AB220" s="499"/>
      <c r="AC220" s="499"/>
      <c r="AD220" s="499"/>
      <c r="AE220" s="500"/>
      <c r="AF220" s="217"/>
      <c r="AG220" s="218"/>
      <c r="AH220" s="219"/>
      <c r="AI220" s="134"/>
    </row>
    <row r="221" spans="1:35" ht="18">
      <c r="A221" s="215"/>
      <c r="B221" s="208"/>
      <c r="C221" s="220"/>
      <c r="D221" s="165"/>
      <c r="E221" s="498"/>
      <c r="F221" s="499"/>
      <c r="G221" s="499"/>
      <c r="H221" s="499"/>
      <c r="I221" s="499"/>
      <c r="J221" s="499"/>
      <c r="K221" s="499"/>
      <c r="L221" s="499"/>
      <c r="M221" s="499"/>
      <c r="N221" s="500"/>
      <c r="O221" s="217"/>
      <c r="P221" s="221"/>
      <c r="Q221" s="219"/>
      <c r="R221" s="215"/>
      <c r="S221" s="208"/>
      <c r="T221" s="220"/>
      <c r="U221" s="165"/>
      <c r="V221" s="498"/>
      <c r="W221" s="499"/>
      <c r="X221" s="499"/>
      <c r="Y221" s="499"/>
      <c r="Z221" s="499"/>
      <c r="AA221" s="499"/>
      <c r="AB221" s="499"/>
      <c r="AC221" s="499"/>
      <c r="AD221" s="499"/>
      <c r="AE221" s="500"/>
      <c r="AF221" s="217"/>
      <c r="AG221" s="221"/>
      <c r="AH221" s="219"/>
      <c r="AI221" s="134"/>
    </row>
    <row r="222" spans="1:35" ht="18">
      <c r="A222" s="215"/>
      <c r="B222" s="208"/>
      <c r="C222" s="222"/>
      <c r="D222" s="165"/>
      <c r="E222" s="498"/>
      <c r="F222" s="499"/>
      <c r="G222" s="499"/>
      <c r="H222" s="499"/>
      <c r="I222" s="499"/>
      <c r="J222" s="499"/>
      <c r="K222" s="499"/>
      <c r="L222" s="499"/>
      <c r="M222" s="499"/>
      <c r="N222" s="500"/>
      <c r="O222" s="217"/>
      <c r="P222" s="221"/>
      <c r="Q222" s="219"/>
      <c r="R222" s="215"/>
      <c r="S222" s="208"/>
      <c r="T222" s="222"/>
      <c r="U222" s="165"/>
      <c r="V222" s="498"/>
      <c r="W222" s="499"/>
      <c r="X222" s="499"/>
      <c r="Y222" s="499"/>
      <c r="Z222" s="499"/>
      <c r="AA222" s="499"/>
      <c r="AB222" s="499"/>
      <c r="AC222" s="499"/>
      <c r="AD222" s="499"/>
      <c r="AE222" s="500"/>
      <c r="AF222" s="217"/>
      <c r="AG222" s="221"/>
      <c r="AH222" s="219"/>
      <c r="AI222" s="134"/>
    </row>
    <row r="223" spans="1:35" ht="18">
      <c r="A223" s="215"/>
      <c r="B223" s="208"/>
      <c r="C223" s="223"/>
      <c r="D223" s="165"/>
      <c r="E223" s="498"/>
      <c r="F223" s="499"/>
      <c r="G223" s="499"/>
      <c r="H223" s="499"/>
      <c r="I223" s="499"/>
      <c r="J223" s="499"/>
      <c r="K223" s="499"/>
      <c r="L223" s="499"/>
      <c r="M223" s="499"/>
      <c r="N223" s="500"/>
      <c r="O223" s="217"/>
      <c r="P223" s="224"/>
      <c r="Q223" s="219"/>
      <c r="R223" s="215"/>
      <c r="S223" s="208"/>
      <c r="T223" s="223"/>
      <c r="U223" s="165"/>
      <c r="V223" s="498"/>
      <c r="W223" s="499"/>
      <c r="X223" s="499"/>
      <c r="Y223" s="499"/>
      <c r="Z223" s="499"/>
      <c r="AA223" s="499"/>
      <c r="AB223" s="499"/>
      <c r="AC223" s="499"/>
      <c r="AD223" s="499"/>
      <c r="AE223" s="500"/>
      <c r="AF223" s="217"/>
      <c r="AG223" s="224"/>
      <c r="AH223" s="219"/>
      <c r="AI223" s="134"/>
    </row>
    <row r="224" spans="1:35" ht="18">
      <c r="A224" s="215"/>
      <c r="B224" s="208"/>
      <c r="C224" s="222"/>
      <c r="D224" s="165"/>
      <c r="E224" s="498"/>
      <c r="F224" s="499"/>
      <c r="G224" s="499"/>
      <c r="H224" s="499"/>
      <c r="I224" s="499"/>
      <c r="J224" s="499"/>
      <c r="K224" s="499"/>
      <c r="L224" s="499"/>
      <c r="M224" s="499"/>
      <c r="N224" s="500"/>
      <c r="O224" s="217"/>
      <c r="P224" s="221"/>
      <c r="Q224" s="219"/>
      <c r="R224" s="215"/>
      <c r="S224" s="208"/>
      <c r="T224" s="222"/>
      <c r="U224" s="165"/>
      <c r="V224" s="498"/>
      <c r="W224" s="499"/>
      <c r="X224" s="499"/>
      <c r="Y224" s="499"/>
      <c r="Z224" s="499"/>
      <c r="AA224" s="499"/>
      <c r="AB224" s="499"/>
      <c r="AC224" s="499"/>
      <c r="AD224" s="499"/>
      <c r="AE224" s="500"/>
      <c r="AF224" s="217"/>
      <c r="AG224" s="221"/>
      <c r="AH224" s="219"/>
      <c r="AI224" s="134"/>
    </row>
    <row r="225" spans="1:35" ht="18">
      <c r="A225" s="215"/>
      <c r="B225" s="208"/>
      <c r="C225" s="222"/>
      <c r="D225" s="165"/>
      <c r="E225" s="498"/>
      <c r="F225" s="499"/>
      <c r="G225" s="499"/>
      <c r="H225" s="499"/>
      <c r="I225" s="499"/>
      <c r="J225" s="499"/>
      <c r="K225" s="499"/>
      <c r="L225" s="499"/>
      <c r="M225" s="499"/>
      <c r="N225" s="500"/>
      <c r="O225" s="217"/>
      <c r="P225" s="221"/>
      <c r="Q225" s="219"/>
      <c r="R225" s="215"/>
      <c r="S225" s="208"/>
      <c r="T225" s="222"/>
      <c r="U225" s="165"/>
      <c r="V225" s="498"/>
      <c r="W225" s="499"/>
      <c r="X225" s="499"/>
      <c r="Y225" s="499"/>
      <c r="Z225" s="499"/>
      <c r="AA225" s="499"/>
      <c r="AB225" s="499"/>
      <c r="AC225" s="499"/>
      <c r="AD225" s="499"/>
      <c r="AE225" s="500"/>
      <c r="AF225" s="217"/>
      <c r="AG225" s="221"/>
      <c r="AH225" s="219"/>
      <c r="AI225" s="134"/>
    </row>
    <row r="226" spans="1:35" ht="18">
      <c r="A226" s="215"/>
      <c r="B226" s="208"/>
      <c r="C226" s="222"/>
      <c r="D226" s="165"/>
      <c r="E226" s="498"/>
      <c r="F226" s="499"/>
      <c r="G226" s="499"/>
      <c r="H226" s="499"/>
      <c r="I226" s="499"/>
      <c r="J226" s="499"/>
      <c r="K226" s="499"/>
      <c r="L226" s="499"/>
      <c r="M226" s="499"/>
      <c r="N226" s="500"/>
      <c r="O226" s="217"/>
      <c r="P226" s="221"/>
      <c r="Q226" s="219"/>
      <c r="R226" s="215"/>
      <c r="S226" s="208"/>
      <c r="T226" s="222"/>
      <c r="U226" s="165"/>
      <c r="V226" s="498"/>
      <c r="W226" s="499"/>
      <c r="X226" s="499"/>
      <c r="Y226" s="499"/>
      <c r="Z226" s="499"/>
      <c r="AA226" s="499"/>
      <c r="AB226" s="499"/>
      <c r="AC226" s="499"/>
      <c r="AD226" s="499"/>
      <c r="AE226" s="500"/>
      <c r="AF226" s="217"/>
      <c r="AG226" s="221"/>
      <c r="AH226" s="219"/>
      <c r="AI226" s="134"/>
    </row>
    <row r="227" spans="1:35" ht="18">
      <c r="A227" s="215"/>
      <c r="B227" s="208"/>
      <c r="C227" s="222"/>
      <c r="D227" s="165"/>
      <c r="E227" s="498"/>
      <c r="F227" s="499"/>
      <c r="G227" s="499"/>
      <c r="H227" s="499"/>
      <c r="I227" s="499"/>
      <c r="J227" s="499"/>
      <c r="K227" s="499"/>
      <c r="L227" s="499"/>
      <c r="M227" s="499"/>
      <c r="N227" s="500"/>
      <c r="O227" s="217"/>
      <c r="P227" s="225"/>
      <c r="Q227" s="226"/>
      <c r="R227" s="215"/>
      <c r="S227" s="208"/>
      <c r="T227" s="222"/>
      <c r="U227" s="165"/>
      <c r="V227" s="498"/>
      <c r="W227" s="499"/>
      <c r="X227" s="499"/>
      <c r="Y227" s="499"/>
      <c r="Z227" s="499"/>
      <c r="AA227" s="499"/>
      <c r="AB227" s="499"/>
      <c r="AC227" s="499"/>
      <c r="AD227" s="499"/>
      <c r="AE227" s="500"/>
      <c r="AF227" s="217"/>
      <c r="AG227" s="225"/>
      <c r="AH227" s="226"/>
      <c r="AI227" s="134"/>
    </row>
    <row r="228" spans="1:35" ht="16.5" thickBot="1">
      <c r="A228" s="227"/>
      <c r="B228" s="228"/>
      <c r="C228" s="229"/>
      <c r="D228" s="178"/>
      <c r="E228" s="501"/>
      <c r="F228" s="502"/>
      <c r="G228" s="502"/>
      <c r="H228" s="502"/>
      <c r="I228" s="502"/>
      <c r="J228" s="502"/>
      <c r="K228" s="502"/>
      <c r="L228" s="502"/>
      <c r="M228" s="502"/>
      <c r="N228" s="503"/>
      <c r="O228" s="230"/>
      <c r="P228" s="231"/>
      <c r="Q228" s="232"/>
      <c r="R228" s="227"/>
      <c r="S228" s="228"/>
      <c r="T228" s="229"/>
      <c r="U228" s="178"/>
      <c r="V228" s="501"/>
      <c r="W228" s="502"/>
      <c r="X228" s="502"/>
      <c r="Y228" s="502"/>
      <c r="Z228" s="502"/>
      <c r="AA228" s="502"/>
      <c r="AB228" s="502"/>
      <c r="AC228" s="502"/>
      <c r="AD228" s="502"/>
      <c r="AE228" s="503"/>
      <c r="AF228" s="230"/>
      <c r="AG228" s="231"/>
      <c r="AH228" s="232"/>
      <c r="AI228" s="134"/>
    </row>
    <row r="229" spans="1:35" ht="13.5" thickTop="1">
      <c r="A229" s="233" t="s">
        <v>56</v>
      </c>
      <c r="B229" s="234"/>
      <c r="C229" s="235"/>
      <c r="D229" s="148">
        <f>D228+1</f>
        <v>1</v>
      </c>
      <c r="E229" s="495"/>
      <c r="F229" s="496"/>
      <c r="G229" s="496"/>
      <c r="H229" s="496"/>
      <c r="I229" s="496"/>
      <c r="J229" s="496"/>
      <c r="K229" s="496"/>
      <c r="L229" s="496"/>
      <c r="M229" s="496"/>
      <c r="N229" s="497"/>
      <c r="O229" s="211"/>
      <c r="P229" s="236"/>
      <c r="Q229" s="237"/>
      <c r="R229" s="233" t="s">
        <v>56</v>
      </c>
      <c r="S229" s="234"/>
      <c r="T229" s="235"/>
      <c r="U229" s="148">
        <f>U228+1</f>
        <v>1</v>
      </c>
      <c r="V229" s="495"/>
      <c r="W229" s="496"/>
      <c r="X229" s="496"/>
      <c r="Y229" s="496"/>
      <c r="Z229" s="496"/>
      <c r="AA229" s="496"/>
      <c r="AB229" s="496"/>
      <c r="AC229" s="496"/>
      <c r="AD229" s="496"/>
      <c r="AE229" s="497"/>
      <c r="AF229" s="211"/>
      <c r="AG229" s="236"/>
      <c r="AH229" s="237"/>
      <c r="AI229" s="134"/>
    </row>
    <row r="230" spans="1:35" ht="13.5" thickBot="1">
      <c r="A230" s="238" t="s">
        <v>57</v>
      </c>
      <c r="B230" s="239"/>
      <c r="C230" s="240"/>
      <c r="D230" s="175">
        <f>D229+1</f>
        <v>2</v>
      </c>
      <c r="E230" s="504"/>
      <c r="F230" s="505"/>
      <c r="G230" s="505"/>
      <c r="H230" s="505"/>
      <c r="I230" s="505"/>
      <c r="J230" s="505"/>
      <c r="K230" s="505"/>
      <c r="L230" s="505"/>
      <c r="M230" s="505"/>
      <c r="N230" s="506"/>
      <c r="O230" s="241"/>
      <c r="P230" s="242"/>
      <c r="Q230" s="243"/>
      <c r="R230" s="238" t="s">
        <v>57</v>
      </c>
      <c r="S230" s="239"/>
      <c r="T230" s="240"/>
      <c r="U230" s="175">
        <f>U229+1</f>
        <v>2</v>
      </c>
      <c r="V230" s="504"/>
      <c r="W230" s="505"/>
      <c r="X230" s="505"/>
      <c r="Y230" s="505"/>
      <c r="Z230" s="505"/>
      <c r="AA230" s="505"/>
      <c r="AB230" s="505"/>
      <c r="AC230" s="505"/>
      <c r="AD230" s="505"/>
      <c r="AE230" s="506"/>
      <c r="AF230" s="241"/>
      <c r="AG230" s="242"/>
      <c r="AH230" s="243"/>
      <c r="AI230" s="134"/>
    </row>
    <row r="231" spans="1:35" ht="20.25" customHeight="1" thickTop="1" thickBot="1">
      <c r="A231" s="305" t="s">
        <v>58</v>
      </c>
      <c r="B231" s="244"/>
      <c r="C231" s="306"/>
      <c r="D231" s="307"/>
      <c r="E231" s="306"/>
      <c r="F231" s="306"/>
      <c r="G231" s="245"/>
      <c r="H231" s="308" t="s">
        <v>59</v>
      </c>
      <c r="I231" s="246"/>
      <c r="J231" s="308" t="s">
        <v>16</v>
      </c>
      <c r="K231" s="310"/>
      <c r="L231" s="507" t="s">
        <v>60</v>
      </c>
      <c r="M231" s="508"/>
      <c r="N231" s="508"/>
      <c r="O231" s="308" t="s">
        <v>15</v>
      </c>
      <c r="P231" s="309"/>
      <c r="Q231" s="311" t="s">
        <v>16</v>
      </c>
      <c r="R231" s="312"/>
      <c r="S231" s="509" t="s">
        <v>61</v>
      </c>
      <c r="T231" s="510"/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  <c r="AE231" s="510"/>
      <c r="AF231" s="510"/>
      <c r="AG231" s="510"/>
      <c r="AH231" s="511"/>
      <c r="AI231" s="134"/>
    </row>
    <row r="232" spans="1:35" ht="13.5" thickBot="1">
      <c r="A232" s="322"/>
      <c r="B232" s="333" t="s">
        <v>80</v>
      </c>
      <c r="C232" s="323"/>
      <c r="D232" s="324"/>
      <c r="E232" s="323"/>
      <c r="F232" s="323"/>
      <c r="G232" s="325"/>
      <c r="H232" s="326"/>
      <c r="I232" s="327"/>
      <c r="J232" s="326"/>
      <c r="K232" s="328"/>
      <c r="L232" s="329"/>
      <c r="M232" s="329"/>
      <c r="N232" s="329"/>
      <c r="O232" s="326"/>
      <c r="P232" s="328"/>
      <c r="Q232" s="326"/>
      <c r="R232" s="330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2"/>
      <c r="AI232" s="134"/>
    </row>
    <row r="233" spans="1:35" ht="15">
      <c r="A233" s="512" t="s">
        <v>62</v>
      </c>
      <c r="B233" s="313"/>
      <c r="C233" s="314" t="s">
        <v>15</v>
      </c>
      <c r="D233" s="161"/>
      <c r="E233" s="315"/>
      <c r="F233" s="316"/>
      <c r="G233" s="316"/>
      <c r="H233" s="316"/>
      <c r="I233" s="317"/>
      <c r="J233" s="318"/>
      <c r="K233" s="316"/>
      <c r="L233" s="316"/>
      <c r="M233" s="316"/>
      <c r="N233" s="317"/>
      <c r="O233" s="318"/>
      <c r="P233" s="316"/>
      <c r="Q233" s="316"/>
      <c r="R233" s="316"/>
      <c r="S233" s="317"/>
      <c r="T233" s="318"/>
      <c r="U233" s="319"/>
      <c r="V233" s="316"/>
      <c r="W233" s="316"/>
      <c r="X233" s="316"/>
      <c r="Y233" s="320"/>
      <c r="Z233" s="318"/>
      <c r="AA233" s="316"/>
      <c r="AB233" s="316"/>
      <c r="AC233" s="316"/>
      <c r="AD233" s="317"/>
      <c r="AE233" s="318"/>
      <c r="AF233" s="316"/>
      <c r="AG233" s="316"/>
      <c r="AH233" s="321"/>
    </row>
    <row r="234" spans="1:35" ht="15.75" thickBot="1">
      <c r="A234" s="513"/>
      <c r="B234" s="258"/>
      <c r="C234" s="259" t="s">
        <v>16</v>
      </c>
      <c r="D234" s="260"/>
      <c r="E234" s="261"/>
      <c r="F234" s="262"/>
      <c r="G234" s="262"/>
      <c r="H234" s="262"/>
      <c r="I234" s="263"/>
      <c r="J234" s="264"/>
      <c r="K234" s="262"/>
      <c r="L234" s="262"/>
      <c r="M234" s="262"/>
      <c r="N234" s="263"/>
      <c r="O234" s="264"/>
      <c r="P234" s="262"/>
      <c r="Q234" s="262"/>
      <c r="R234" s="262"/>
      <c r="S234" s="263"/>
      <c r="T234" s="264"/>
      <c r="U234" s="265"/>
      <c r="V234" s="262"/>
      <c r="W234" s="262"/>
      <c r="X234" s="262"/>
      <c r="Y234" s="266"/>
      <c r="Z234" s="264"/>
      <c r="AA234" s="262"/>
      <c r="AB234" s="262"/>
      <c r="AC234" s="262"/>
      <c r="AD234" s="263"/>
      <c r="AE234" s="264"/>
      <c r="AF234" s="262"/>
      <c r="AG234" s="262"/>
      <c r="AH234" s="267"/>
    </row>
    <row r="235" spans="1:35" ht="15">
      <c r="A235" s="514" t="s">
        <v>63</v>
      </c>
      <c r="B235" s="247"/>
      <c r="C235" s="248" t="s">
        <v>15</v>
      </c>
      <c r="D235" s="249"/>
      <c r="E235" s="250"/>
      <c r="F235" s="251"/>
      <c r="G235" s="251"/>
      <c r="H235" s="251"/>
      <c r="I235" s="252"/>
      <c r="J235" s="253"/>
      <c r="K235" s="251"/>
      <c r="L235" s="251"/>
      <c r="M235" s="251"/>
      <c r="N235" s="252"/>
      <c r="O235" s="253"/>
      <c r="P235" s="251"/>
      <c r="Q235" s="251"/>
      <c r="R235" s="251"/>
      <c r="S235" s="252"/>
      <c r="T235" s="253"/>
      <c r="U235" s="254"/>
      <c r="V235" s="251"/>
      <c r="W235" s="251"/>
      <c r="X235" s="251"/>
      <c r="Y235" s="255"/>
      <c r="Z235" s="253"/>
      <c r="AA235" s="251"/>
      <c r="AB235" s="251"/>
      <c r="AC235" s="251"/>
      <c r="AD235" s="252"/>
      <c r="AE235" s="253"/>
      <c r="AF235" s="251"/>
      <c r="AG235" s="251"/>
      <c r="AH235" s="256"/>
    </row>
    <row r="236" spans="1:35" ht="15.75" thickBot="1">
      <c r="A236" s="513"/>
      <c r="B236" s="258"/>
      <c r="C236" s="259" t="s">
        <v>16</v>
      </c>
      <c r="D236" s="260"/>
      <c r="E236" s="261"/>
      <c r="F236" s="262"/>
      <c r="G236" s="262"/>
      <c r="H236" s="262"/>
      <c r="I236" s="263"/>
      <c r="J236" s="264"/>
      <c r="K236" s="262"/>
      <c r="L236" s="262"/>
      <c r="M236" s="262"/>
      <c r="N236" s="263"/>
      <c r="O236" s="264"/>
      <c r="P236" s="262"/>
      <c r="Q236" s="262"/>
      <c r="R236" s="262"/>
      <c r="S236" s="263"/>
      <c r="T236" s="264"/>
      <c r="U236" s="265"/>
      <c r="V236" s="262"/>
      <c r="W236" s="262"/>
      <c r="X236" s="262"/>
      <c r="Y236" s="266"/>
      <c r="Z236" s="264"/>
      <c r="AA236" s="262"/>
      <c r="AB236" s="262"/>
      <c r="AC236" s="262"/>
      <c r="AD236" s="263"/>
      <c r="AE236" s="264"/>
      <c r="AF236" s="262"/>
      <c r="AG236" s="262"/>
      <c r="AH236" s="267"/>
    </row>
    <row r="237" spans="1:35" ht="15">
      <c r="A237" s="514" t="s">
        <v>64</v>
      </c>
      <c r="B237" s="247"/>
      <c r="C237" s="248" t="s">
        <v>15</v>
      </c>
      <c r="D237" s="249"/>
      <c r="E237" s="250"/>
      <c r="F237" s="251"/>
      <c r="G237" s="251"/>
      <c r="H237" s="251"/>
      <c r="I237" s="252"/>
      <c r="J237" s="253"/>
      <c r="K237" s="251"/>
      <c r="L237" s="251"/>
      <c r="M237" s="251"/>
      <c r="N237" s="252"/>
      <c r="O237" s="253"/>
      <c r="P237" s="251"/>
      <c r="Q237" s="251"/>
      <c r="R237" s="251"/>
      <c r="S237" s="252"/>
      <c r="T237" s="253"/>
      <c r="U237" s="254"/>
      <c r="V237" s="251"/>
      <c r="W237" s="251"/>
      <c r="X237" s="251"/>
      <c r="Y237" s="255"/>
      <c r="Z237" s="253"/>
      <c r="AA237" s="251"/>
      <c r="AB237" s="251"/>
      <c r="AC237" s="251"/>
      <c r="AD237" s="252"/>
      <c r="AE237" s="253"/>
      <c r="AF237" s="251"/>
      <c r="AG237" s="251"/>
      <c r="AH237" s="256"/>
    </row>
    <row r="238" spans="1:35" ht="15.75" thickBot="1">
      <c r="A238" s="513"/>
      <c r="B238" s="258"/>
      <c r="C238" s="268" t="s">
        <v>16</v>
      </c>
      <c r="D238" s="177"/>
      <c r="E238" s="269"/>
      <c r="F238" s="270"/>
      <c r="G238" s="270"/>
      <c r="H238" s="270"/>
      <c r="I238" s="271"/>
      <c r="J238" s="272"/>
      <c r="K238" s="270"/>
      <c r="L238" s="270"/>
      <c r="M238" s="270"/>
      <c r="N238" s="271"/>
      <c r="O238" s="272"/>
      <c r="P238" s="270"/>
      <c r="Q238" s="270"/>
      <c r="R238" s="270"/>
      <c r="S238" s="271"/>
      <c r="T238" s="272"/>
      <c r="U238" s="273"/>
      <c r="V238" s="270"/>
      <c r="W238" s="270"/>
      <c r="X238" s="270"/>
      <c r="Y238" s="274"/>
      <c r="Z238" s="272"/>
      <c r="AA238" s="270"/>
      <c r="AB238" s="270"/>
      <c r="AC238" s="270"/>
      <c r="AD238" s="271"/>
      <c r="AE238" s="272"/>
      <c r="AF238" s="270"/>
      <c r="AG238" s="270"/>
      <c r="AH238" s="275"/>
    </row>
    <row r="239" spans="1:35">
      <c r="A239" s="276"/>
      <c r="B239" s="515"/>
      <c r="C239" s="277"/>
      <c r="D239" s="249"/>
      <c r="E239" s="249"/>
      <c r="F239" s="249"/>
      <c r="G239" s="249"/>
      <c r="H239" s="278"/>
      <c r="I239" s="517" t="s">
        <v>62</v>
      </c>
      <c r="J239" s="518"/>
      <c r="K239" s="518"/>
      <c r="L239" s="518"/>
      <c r="M239" s="519"/>
      <c r="N239" s="517" t="s">
        <v>63</v>
      </c>
      <c r="O239" s="518"/>
      <c r="P239" s="518"/>
      <c r="Q239" s="518"/>
      <c r="R239" s="519"/>
      <c r="S239" s="517" t="s">
        <v>64</v>
      </c>
      <c r="T239" s="518"/>
      <c r="U239" s="518"/>
      <c r="V239" s="518"/>
      <c r="W239" s="518"/>
      <c r="X239" s="519"/>
      <c r="Y239" s="517" t="s">
        <v>13</v>
      </c>
      <c r="Z239" s="518"/>
      <c r="AA239" s="518"/>
      <c r="AB239" s="518"/>
      <c r="AC239" s="519"/>
      <c r="AD239" s="517" t="s">
        <v>31</v>
      </c>
      <c r="AE239" s="518"/>
      <c r="AF239" s="518"/>
      <c r="AG239" s="518"/>
      <c r="AH239" s="520"/>
    </row>
    <row r="240" spans="1:35" ht="18.75" thickBot="1">
      <c r="A240" s="279"/>
      <c r="B240" s="516"/>
      <c r="C240" s="521" t="s">
        <v>65</v>
      </c>
      <c r="D240" s="522"/>
      <c r="E240" s="522"/>
      <c r="F240" s="522"/>
      <c r="G240" s="522"/>
      <c r="H240" s="523"/>
      <c r="I240" s="524"/>
      <c r="J240" s="525"/>
      <c r="K240" s="280" t="s">
        <v>66</v>
      </c>
      <c r="L240" s="525"/>
      <c r="M240" s="526"/>
      <c r="N240" s="524"/>
      <c r="O240" s="525"/>
      <c r="P240" s="280" t="s">
        <v>66</v>
      </c>
      <c r="Q240" s="525"/>
      <c r="R240" s="526"/>
      <c r="S240" s="524"/>
      <c r="T240" s="525"/>
      <c r="U240" s="281"/>
      <c r="V240" s="280" t="s">
        <v>66</v>
      </c>
      <c r="W240" s="525"/>
      <c r="X240" s="526"/>
      <c r="Y240" s="524"/>
      <c r="Z240" s="525"/>
      <c r="AA240" s="280" t="s">
        <v>66</v>
      </c>
      <c r="AB240" s="525"/>
      <c r="AC240" s="526"/>
      <c r="AD240" s="524"/>
      <c r="AE240" s="525"/>
      <c r="AF240" s="280" t="s">
        <v>66</v>
      </c>
      <c r="AG240" s="525"/>
      <c r="AH240" s="527"/>
    </row>
    <row r="241" spans="1:35">
      <c r="A241" s="279"/>
      <c r="B241" s="516"/>
      <c r="C241" s="528" t="s">
        <v>67</v>
      </c>
      <c r="D241" s="528"/>
      <c r="E241" s="528"/>
      <c r="F241" s="528"/>
      <c r="G241" s="528"/>
      <c r="H241" s="528"/>
      <c r="I241" s="530"/>
      <c r="J241" s="531"/>
      <c r="K241" s="531"/>
      <c r="L241" s="531"/>
      <c r="M241" s="531"/>
      <c r="N241" s="531"/>
      <c r="O241" s="531"/>
      <c r="P241" s="531"/>
      <c r="Q241" s="531"/>
      <c r="R241" s="531"/>
      <c r="S241" s="531"/>
      <c r="T241" s="531"/>
      <c r="U241" s="531"/>
      <c r="V241" s="531"/>
      <c r="W241" s="531"/>
      <c r="X241" s="532"/>
      <c r="Y241" s="517" t="s">
        <v>12</v>
      </c>
      <c r="Z241" s="518"/>
      <c r="AA241" s="518"/>
      <c r="AB241" s="518"/>
      <c r="AC241" s="519"/>
      <c r="AD241" s="517" t="s">
        <v>68</v>
      </c>
      <c r="AE241" s="518"/>
      <c r="AF241" s="518"/>
      <c r="AG241" s="518"/>
      <c r="AH241" s="520"/>
    </row>
    <row r="242" spans="1:35" ht="18.75" thickBot="1">
      <c r="A242" s="282"/>
      <c r="B242" s="516"/>
      <c r="C242" s="529"/>
      <c r="D242" s="529"/>
      <c r="E242" s="529"/>
      <c r="F242" s="529"/>
      <c r="G242" s="529"/>
      <c r="H242" s="529"/>
      <c r="I242" s="533"/>
      <c r="J242" s="534"/>
      <c r="K242" s="534"/>
      <c r="L242" s="534"/>
      <c r="M242" s="534"/>
      <c r="N242" s="534"/>
      <c r="O242" s="534"/>
      <c r="P242" s="534"/>
      <c r="Q242" s="534"/>
      <c r="R242" s="534"/>
      <c r="S242" s="534"/>
      <c r="T242" s="534"/>
      <c r="U242" s="534"/>
      <c r="V242" s="534"/>
      <c r="W242" s="534"/>
      <c r="X242" s="535"/>
      <c r="Y242" s="536"/>
      <c r="Z242" s="537"/>
      <c r="AA242" s="283" t="s">
        <v>66</v>
      </c>
      <c r="AB242" s="537"/>
      <c r="AC242" s="538"/>
      <c r="AD242" s="539"/>
      <c r="AE242" s="537"/>
      <c r="AF242" s="537"/>
      <c r="AG242" s="540" t="s">
        <v>41</v>
      </c>
      <c r="AH242" s="541"/>
    </row>
    <row r="243" spans="1:35" ht="14.25" thickTop="1" thickBot="1">
      <c r="A243" s="542" t="s">
        <v>69</v>
      </c>
      <c r="B243" s="543"/>
      <c r="C243" s="543"/>
      <c r="D243" s="543"/>
      <c r="E243" s="543"/>
      <c r="F243" s="543"/>
      <c r="G243" s="543"/>
      <c r="H243" s="543"/>
      <c r="I243" s="543"/>
      <c r="J243" s="543"/>
      <c r="K243" s="543"/>
      <c r="L243" s="543"/>
      <c r="M243" s="543"/>
      <c r="N243" s="543"/>
      <c r="O243" s="543"/>
      <c r="P243" s="543"/>
      <c r="Q243" s="543"/>
      <c r="R243" s="543"/>
      <c r="S243" s="543"/>
      <c r="T243" s="543"/>
      <c r="U243" s="543"/>
      <c r="V243" s="543"/>
      <c r="W243" s="543"/>
      <c r="X243" s="543"/>
      <c r="Y243" s="543"/>
      <c r="Z243" s="543"/>
      <c r="AA243" s="543"/>
      <c r="AB243" s="543"/>
      <c r="AC243" s="543"/>
      <c r="AD243" s="543"/>
      <c r="AE243" s="543"/>
      <c r="AF243" s="543"/>
      <c r="AG243" s="543"/>
      <c r="AH243" s="544"/>
    </row>
    <row r="244" spans="1:35" ht="24" thickBot="1">
      <c r="A244" s="284" t="s">
        <v>70</v>
      </c>
      <c r="B244" s="285"/>
      <c r="C244" s="285"/>
      <c r="D244" s="286"/>
      <c r="E244" s="285"/>
      <c r="F244" s="285"/>
      <c r="G244" s="287"/>
      <c r="H244" s="285"/>
      <c r="I244" s="285"/>
      <c r="J244" s="285"/>
      <c r="K244" s="285"/>
      <c r="L244" s="285"/>
      <c r="M244" s="285"/>
      <c r="N244" s="285"/>
      <c r="O244" s="285"/>
      <c r="P244" s="285"/>
      <c r="Q244" s="288"/>
      <c r="R244" s="289" t="s">
        <v>71</v>
      </c>
      <c r="S244" s="285"/>
      <c r="T244" s="285"/>
      <c r="U244" s="286"/>
      <c r="V244" s="285"/>
      <c r="W244" s="290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2"/>
    </row>
    <row r="245" spans="1:35" ht="22.5" thickBot="1">
      <c r="A245" s="284" t="s">
        <v>42</v>
      </c>
      <c r="B245" s="285"/>
      <c r="C245" s="285"/>
      <c r="D245" s="286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8"/>
      <c r="R245" s="293" t="s">
        <v>72</v>
      </c>
      <c r="S245" s="285"/>
      <c r="T245" s="285"/>
      <c r="U245" s="286"/>
      <c r="V245" s="285"/>
      <c r="W245" s="294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95"/>
    </row>
    <row r="246" spans="1:35" ht="13.5" thickBot="1">
      <c r="A246" s="296" t="s">
        <v>73</v>
      </c>
      <c r="B246" s="297"/>
      <c r="C246" s="297"/>
      <c r="D246" s="298"/>
      <c r="E246" s="297"/>
      <c r="F246" s="297"/>
      <c r="G246" s="297"/>
      <c r="H246" s="297"/>
      <c r="I246" s="297"/>
      <c r="J246" s="299" t="s">
        <v>74</v>
      </c>
      <c r="K246" s="300"/>
      <c r="L246" s="300"/>
      <c r="M246" s="300"/>
      <c r="N246" s="301"/>
      <c r="O246" s="297"/>
      <c r="P246" s="299" t="s">
        <v>75</v>
      </c>
      <c r="Q246" s="300"/>
      <c r="R246" s="300"/>
      <c r="S246" s="300"/>
      <c r="T246" s="301"/>
      <c r="U246" s="298"/>
      <c r="V246" s="297"/>
      <c r="W246" s="299" t="s">
        <v>76</v>
      </c>
      <c r="X246" s="300"/>
      <c r="Y246" s="300"/>
      <c r="Z246" s="300"/>
      <c r="AA246" s="300"/>
      <c r="AB246" s="301"/>
      <c r="AC246" s="297"/>
      <c r="AD246" s="299" t="s">
        <v>77</v>
      </c>
      <c r="AE246" s="300"/>
      <c r="AF246" s="300"/>
      <c r="AG246" s="301"/>
      <c r="AH246" s="302"/>
    </row>
    <row r="247" spans="1:35" ht="14.25" thickTop="1" thickBot="1"/>
    <row r="248" spans="1:35" ht="21" thickTop="1">
      <c r="A248" s="468" t="s">
        <v>34</v>
      </c>
      <c r="B248" s="469"/>
      <c r="C248" s="469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469"/>
      <c r="U248" s="469"/>
      <c r="V248" s="469"/>
      <c r="W248" s="469"/>
      <c r="X248" s="469"/>
      <c r="Y248" s="469"/>
      <c r="Z248" s="469"/>
      <c r="AA248" s="469"/>
      <c r="AB248" s="469"/>
      <c r="AC248" s="470"/>
      <c r="AD248" s="132"/>
      <c r="AE248" s="132"/>
      <c r="AF248" s="132"/>
      <c r="AG248" s="132"/>
      <c r="AH248" s="133"/>
      <c r="AI248" s="134"/>
    </row>
    <row r="249" spans="1:35" ht="16.5" thickBot="1">
      <c r="A249" s="471" t="s">
        <v>81</v>
      </c>
      <c r="B249" s="472"/>
      <c r="C249" s="472"/>
      <c r="D249" s="472"/>
      <c r="E249" s="472"/>
      <c r="F249" s="472"/>
      <c r="G249" s="472"/>
      <c r="H249" s="472"/>
      <c r="I249" s="472"/>
      <c r="J249" s="472"/>
      <c r="K249" s="472"/>
      <c r="L249" s="472"/>
      <c r="M249" s="472"/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  <c r="AA249" s="472"/>
      <c r="AB249" s="472"/>
      <c r="AC249" s="473"/>
      <c r="AD249" s="135"/>
      <c r="AE249" s="135"/>
      <c r="AF249" s="135"/>
      <c r="AG249" s="135"/>
      <c r="AH249" s="136"/>
      <c r="AI249" s="134"/>
    </row>
    <row r="250" spans="1:35" ht="19.5" thickTop="1" thickBot="1">
      <c r="A250" s="137" t="s">
        <v>35</v>
      </c>
      <c r="B250" s="138"/>
      <c r="C250" s="138"/>
      <c r="D250" s="138"/>
      <c r="E250" s="138"/>
      <c r="F250" s="139"/>
      <c r="G250" s="474" t="str">
        <f>Spielplan!$F$1</f>
        <v>Staffel eintragen</v>
      </c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475"/>
      <c r="V250" s="475"/>
      <c r="W250" s="475"/>
      <c r="X250" s="475"/>
      <c r="Y250" s="475"/>
      <c r="Z250" s="475"/>
      <c r="AA250" s="475"/>
      <c r="AB250" s="475"/>
      <c r="AC250" s="476"/>
      <c r="AD250" s="140"/>
      <c r="AE250" s="140"/>
      <c r="AF250" s="140"/>
      <c r="AG250" s="140"/>
      <c r="AH250" s="141"/>
      <c r="AI250" s="142"/>
    </row>
    <row r="251" spans="1:35" ht="19.5" thickTop="1" thickBot="1">
      <c r="A251" s="143" t="s">
        <v>78</v>
      </c>
      <c r="B251" s="144"/>
      <c r="C251" s="144"/>
      <c r="D251" s="144"/>
      <c r="E251" s="144"/>
      <c r="F251" s="145"/>
      <c r="G251" s="456" t="s">
        <v>79</v>
      </c>
      <c r="H251" s="457"/>
      <c r="I251" s="457"/>
      <c r="J251" s="457"/>
      <c r="K251" s="457"/>
      <c r="L251" s="457"/>
      <c r="M251" s="458"/>
      <c r="N251" s="458"/>
      <c r="O251" s="458"/>
      <c r="P251" s="458"/>
      <c r="Q251" s="458"/>
      <c r="R251" s="458"/>
      <c r="S251" s="458"/>
      <c r="T251" s="458"/>
      <c r="U251" s="458"/>
      <c r="V251" s="458"/>
      <c r="W251" s="458"/>
      <c r="X251" s="458"/>
      <c r="Y251" s="458"/>
      <c r="Z251" s="458"/>
      <c r="AA251" s="458"/>
      <c r="AB251" s="458"/>
      <c r="AC251" s="459"/>
      <c r="AD251" s="140"/>
      <c r="AE251" s="140"/>
      <c r="AF251" s="140"/>
      <c r="AG251" s="140"/>
      <c r="AH251" s="141"/>
      <c r="AI251" s="142"/>
    </row>
    <row r="252" spans="1:35" ht="17.25" thickTop="1" thickBot="1">
      <c r="A252" s="146" t="s">
        <v>36</v>
      </c>
      <c r="B252" s="147"/>
      <c r="C252" s="147"/>
      <c r="D252" s="148"/>
      <c r="E252" s="149"/>
      <c r="F252" s="460" t="str">
        <f>Spielplan!$F$2</f>
        <v>Saison eintragen</v>
      </c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150" t="s">
        <v>37</v>
      </c>
      <c r="S252" s="150"/>
      <c r="T252" s="150"/>
      <c r="U252" s="151"/>
      <c r="V252" s="150"/>
      <c r="W252" s="462" t="str">
        <f>Spielplan!J31</f>
        <v>Spielort</v>
      </c>
      <c r="X252" s="463"/>
      <c r="Y252" s="463"/>
      <c r="Z252" s="463"/>
      <c r="AA252" s="463"/>
      <c r="AB252" s="463"/>
      <c r="AC252" s="464"/>
      <c r="AD252" s="152"/>
      <c r="AE252" s="152"/>
      <c r="AF252" s="152"/>
      <c r="AG252" s="152"/>
      <c r="AH252" s="153"/>
      <c r="AI252" s="134"/>
    </row>
    <row r="253" spans="1:35" ht="16.5" thickTop="1">
      <c r="A253" s="154" t="s">
        <v>8</v>
      </c>
      <c r="B253" s="155"/>
      <c r="C253" s="155"/>
      <c r="D253" s="156"/>
      <c r="E253" s="157"/>
      <c r="F253" s="465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158" t="s">
        <v>38</v>
      </c>
      <c r="S253" s="158"/>
      <c r="T253" s="158"/>
      <c r="U253" s="159"/>
      <c r="V253" s="158"/>
      <c r="W253" s="466" t="str">
        <f>Spielplan!I31</f>
        <v>Datum</v>
      </c>
      <c r="X253" s="467"/>
      <c r="Y253" s="467"/>
      <c r="Z253" s="467"/>
      <c r="AA253" s="467"/>
      <c r="AB253" s="160"/>
      <c r="AC253" s="160"/>
      <c r="AD253" s="161"/>
      <c r="AE253" s="161"/>
      <c r="AF253" s="162"/>
      <c r="AG253" s="162"/>
      <c r="AH253" s="163"/>
      <c r="AI253" s="134"/>
    </row>
    <row r="254" spans="1:35" ht="15.75">
      <c r="A254" s="154" t="s">
        <v>39</v>
      </c>
      <c r="B254" s="155"/>
      <c r="C254" s="155"/>
      <c r="D254" s="156"/>
      <c r="E254" s="157"/>
      <c r="F254" s="465" t="str">
        <f>Spielplan!J39</f>
        <v>Mannschaft 1</v>
      </c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164" t="s">
        <v>40</v>
      </c>
      <c r="S254" s="164"/>
      <c r="T254" s="164"/>
      <c r="U254" s="165"/>
      <c r="V254" s="166"/>
      <c r="W254" s="477"/>
      <c r="X254" s="478"/>
      <c r="Y254" s="478"/>
      <c r="Z254" s="478"/>
      <c r="AA254" s="167" t="s">
        <v>41</v>
      </c>
      <c r="AB254" s="168"/>
      <c r="AC254" s="169"/>
      <c r="AD254" s="479"/>
      <c r="AE254" s="479"/>
      <c r="AF254" s="479"/>
      <c r="AG254" s="479"/>
      <c r="AH254" s="480"/>
      <c r="AI254" s="134"/>
    </row>
    <row r="255" spans="1:35" ht="15.75">
      <c r="A255" s="154" t="s">
        <v>42</v>
      </c>
      <c r="B255" s="155"/>
      <c r="C255" s="155"/>
      <c r="D255" s="156"/>
      <c r="E255" s="157"/>
      <c r="F255" s="465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164" t="s">
        <v>43</v>
      </c>
      <c r="S255" s="164"/>
      <c r="T255" s="164"/>
      <c r="U255" s="165"/>
      <c r="V255" s="166"/>
      <c r="W255" s="481">
        <f>Spielplan!D39</f>
        <v>4</v>
      </c>
      <c r="X255" s="482"/>
      <c r="Y255" s="170"/>
      <c r="Z255" s="170"/>
      <c r="AA255" s="170"/>
      <c r="AB255" s="171" t="s">
        <v>44</v>
      </c>
      <c r="AC255" s="168"/>
      <c r="AD255" s="483">
        <f>Spielplan!E39</f>
        <v>1</v>
      </c>
      <c r="AE255" s="482"/>
      <c r="AF255" s="170"/>
      <c r="AG255" s="170"/>
      <c r="AH255" s="172"/>
      <c r="AI255" s="134"/>
    </row>
    <row r="256" spans="1:35" ht="16.5" thickBot="1">
      <c r="A256" s="173" t="s">
        <v>45</v>
      </c>
      <c r="B256" s="174"/>
      <c r="C256" s="174"/>
      <c r="D256" s="175"/>
      <c r="E256" s="176"/>
      <c r="F256" s="484"/>
      <c r="G256" s="485"/>
      <c r="H256" s="485"/>
      <c r="I256" s="485"/>
      <c r="J256" s="485"/>
      <c r="K256" s="485"/>
      <c r="L256" s="485"/>
      <c r="M256" s="485"/>
      <c r="N256" s="485"/>
      <c r="O256" s="485"/>
      <c r="P256" s="485"/>
      <c r="Q256" s="486"/>
      <c r="R256" s="158" t="s">
        <v>46</v>
      </c>
      <c r="S256" s="177"/>
      <c r="T256" s="177"/>
      <c r="U256" s="178"/>
      <c r="V256" s="179"/>
      <c r="W256" s="487">
        <f>Spielplan!F39</f>
        <v>28</v>
      </c>
      <c r="X256" s="488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1"/>
      <c r="AI256" s="134"/>
    </row>
    <row r="257" spans="1:35" ht="16.5" thickTop="1" thickBot="1">
      <c r="A257" s="489" t="s">
        <v>47</v>
      </c>
      <c r="B257" s="490"/>
      <c r="C257" s="490"/>
      <c r="D257" s="490"/>
      <c r="E257" s="490"/>
      <c r="F257" s="490"/>
      <c r="G257" s="490"/>
      <c r="H257" s="490"/>
      <c r="I257" s="490"/>
      <c r="J257" s="490"/>
      <c r="K257" s="490"/>
      <c r="L257" s="490"/>
      <c r="M257" s="490"/>
      <c r="N257" s="490"/>
      <c r="O257" s="182" t="s">
        <v>48</v>
      </c>
      <c r="P257" s="183" t="s">
        <v>49</v>
      </c>
      <c r="Q257" s="184" t="s">
        <v>50</v>
      </c>
      <c r="R257" s="489" t="s">
        <v>51</v>
      </c>
      <c r="S257" s="490"/>
      <c r="T257" s="490"/>
      <c r="U257" s="490"/>
      <c r="V257" s="490"/>
      <c r="W257" s="490"/>
      <c r="X257" s="490"/>
      <c r="Y257" s="490"/>
      <c r="Z257" s="490"/>
      <c r="AA257" s="490"/>
      <c r="AB257" s="490"/>
      <c r="AC257" s="490"/>
      <c r="AD257" s="490"/>
      <c r="AE257" s="491"/>
      <c r="AF257" s="182" t="s">
        <v>48</v>
      </c>
      <c r="AG257" s="183" t="s">
        <v>49</v>
      </c>
      <c r="AH257" s="184" t="s">
        <v>50</v>
      </c>
      <c r="AI257" s="134"/>
    </row>
    <row r="258" spans="1:35" ht="21" thickBot="1">
      <c r="A258" s="492" t="str">
        <f>Spielplan!$G$12</f>
        <v>Mannschaft 4</v>
      </c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185"/>
      <c r="P258" s="186"/>
      <c r="Q258" s="187"/>
      <c r="R258" s="492" t="str">
        <f>Spielplan!$I$12</f>
        <v>Mannschaft 6</v>
      </c>
      <c r="S258" s="493"/>
      <c r="T258" s="493"/>
      <c r="U258" s="493"/>
      <c r="V258" s="493"/>
      <c r="W258" s="493"/>
      <c r="X258" s="493"/>
      <c r="Y258" s="493"/>
      <c r="Z258" s="493"/>
      <c r="AA258" s="493"/>
      <c r="AB258" s="493"/>
      <c r="AC258" s="493"/>
      <c r="AD258" s="493"/>
      <c r="AE258" s="494"/>
      <c r="AF258" s="185"/>
      <c r="AG258" s="186"/>
      <c r="AH258" s="187"/>
      <c r="AI258" s="134"/>
    </row>
    <row r="259" spans="1:35" ht="26.25" thickTop="1" thickBot="1">
      <c r="A259" s="188" t="s">
        <v>52</v>
      </c>
      <c r="B259" s="189" t="s">
        <v>53</v>
      </c>
      <c r="C259" s="190" t="s">
        <v>54</v>
      </c>
      <c r="D259" s="191"/>
      <c r="E259" s="192" t="s">
        <v>55</v>
      </c>
      <c r="F259" s="193"/>
      <c r="G259" s="193"/>
      <c r="H259" s="193"/>
      <c r="I259" s="193"/>
      <c r="J259" s="193"/>
      <c r="K259" s="193"/>
      <c r="L259" s="193"/>
      <c r="M259" s="193"/>
      <c r="N259" s="193"/>
      <c r="O259" s="194"/>
      <c r="P259" s="195"/>
      <c r="Q259" s="196"/>
      <c r="R259" s="188" t="s">
        <v>52</v>
      </c>
      <c r="S259" s="189" t="s">
        <v>53</v>
      </c>
      <c r="T259" s="190" t="s">
        <v>54</v>
      </c>
      <c r="U259" s="191"/>
      <c r="V259" s="192" t="s">
        <v>55</v>
      </c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4"/>
      <c r="AG259" s="195"/>
      <c r="AH259" s="196"/>
      <c r="AI259" s="134"/>
    </row>
    <row r="260" spans="1:35" ht="16.5" thickTop="1">
      <c r="A260" s="207"/>
      <c r="B260" s="208"/>
      <c r="C260" s="209"/>
      <c r="D260" s="210"/>
      <c r="E260" s="495"/>
      <c r="F260" s="496"/>
      <c r="G260" s="496"/>
      <c r="H260" s="496"/>
      <c r="I260" s="496"/>
      <c r="J260" s="496"/>
      <c r="K260" s="496"/>
      <c r="L260" s="496"/>
      <c r="M260" s="496"/>
      <c r="N260" s="497"/>
      <c r="O260" s="211"/>
      <c r="P260" s="212"/>
      <c r="Q260" s="213"/>
      <c r="R260" s="207"/>
      <c r="S260" s="214"/>
      <c r="T260" s="209"/>
      <c r="U260" s="210"/>
      <c r="V260" s="495"/>
      <c r="W260" s="496"/>
      <c r="X260" s="496"/>
      <c r="Y260" s="496"/>
      <c r="Z260" s="496"/>
      <c r="AA260" s="496"/>
      <c r="AB260" s="496"/>
      <c r="AC260" s="496"/>
      <c r="AD260" s="496"/>
      <c r="AE260" s="497"/>
      <c r="AF260" s="211"/>
      <c r="AG260" s="212"/>
      <c r="AH260" s="213"/>
      <c r="AI260" s="134"/>
    </row>
    <row r="261" spans="1:35" ht="15.75">
      <c r="A261" s="215"/>
      <c r="B261" s="208"/>
      <c r="C261" s="216"/>
      <c r="D261" s="165"/>
      <c r="E261" s="498"/>
      <c r="F261" s="499"/>
      <c r="G261" s="499"/>
      <c r="H261" s="499"/>
      <c r="I261" s="499"/>
      <c r="J261" s="499"/>
      <c r="K261" s="499"/>
      <c r="L261" s="499"/>
      <c r="M261" s="499"/>
      <c r="N261" s="500"/>
      <c r="O261" s="217"/>
      <c r="P261" s="218"/>
      <c r="Q261" s="219"/>
      <c r="R261" s="215"/>
      <c r="S261" s="208"/>
      <c r="T261" s="216"/>
      <c r="U261" s="165"/>
      <c r="V261" s="498"/>
      <c r="W261" s="499"/>
      <c r="X261" s="499"/>
      <c r="Y261" s="499"/>
      <c r="Z261" s="499"/>
      <c r="AA261" s="499"/>
      <c r="AB261" s="499"/>
      <c r="AC261" s="499"/>
      <c r="AD261" s="499"/>
      <c r="AE261" s="500"/>
      <c r="AF261" s="217"/>
      <c r="AG261" s="218"/>
      <c r="AH261" s="219"/>
      <c r="AI261" s="134"/>
    </row>
    <row r="262" spans="1:35" ht="18">
      <c r="A262" s="215"/>
      <c r="B262" s="208"/>
      <c r="C262" s="220"/>
      <c r="D262" s="165"/>
      <c r="E262" s="498"/>
      <c r="F262" s="499"/>
      <c r="G262" s="499"/>
      <c r="H262" s="499"/>
      <c r="I262" s="499"/>
      <c r="J262" s="499"/>
      <c r="K262" s="499"/>
      <c r="L262" s="499"/>
      <c r="M262" s="499"/>
      <c r="N262" s="500"/>
      <c r="O262" s="217"/>
      <c r="P262" s="221"/>
      <c r="Q262" s="219"/>
      <c r="R262" s="215"/>
      <c r="S262" s="208"/>
      <c r="T262" s="220"/>
      <c r="U262" s="165"/>
      <c r="V262" s="498"/>
      <c r="W262" s="499"/>
      <c r="X262" s="499"/>
      <c r="Y262" s="499"/>
      <c r="Z262" s="499"/>
      <c r="AA262" s="499"/>
      <c r="AB262" s="499"/>
      <c r="AC262" s="499"/>
      <c r="AD262" s="499"/>
      <c r="AE262" s="500"/>
      <c r="AF262" s="217"/>
      <c r="AG262" s="221"/>
      <c r="AH262" s="219"/>
      <c r="AI262" s="134"/>
    </row>
    <row r="263" spans="1:35" ht="18">
      <c r="A263" s="215"/>
      <c r="B263" s="208"/>
      <c r="C263" s="222"/>
      <c r="D263" s="165"/>
      <c r="E263" s="498"/>
      <c r="F263" s="499"/>
      <c r="G263" s="499"/>
      <c r="H263" s="499"/>
      <c r="I263" s="499"/>
      <c r="J263" s="499"/>
      <c r="K263" s="499"/>
      <c r="L263" s="499"/>
      <c r="M263" s="499"/>
      <c r="N263" s="500"/>
      <c r="O263" s="217"/>
      <c r="P263" s="221"/>
      <c r="Q263" s="219"/>
      <c r="R263" s="215"/>
      <c r="S263" s="208"/>
      <c r="T263" s="222"/>
      <c r="U263" s="165"/>
      <c r="V263" s="498"/>
      <c r="W263" s="499"/>
      <c r="X263" s="499"/>
      <c r="Y263" s="499"/>
      <c r="Z263" s="499"/>
      <c r="AA263" s="499"/>
      <c r="AB263" s="499"/>
      <c r="AC263" s="499"/>
      <c r="AD263" s="499"/>
      <c r="AE263" s="500"/>
      <c r="AF263" s="217"/>
      <c r="AG263" s="221"/>
      <c r="AH263" s="219"/>
      <c r="AI263" s="134"/>
    </row>
    <row r="264" spans="1:35" ht="18">
      <c r="A264" s="215"/>
      <c r="B264" s="208"/>
      <c r="C264" s="223"/>
      <c r="D264" s="165"/>
      <c r="E264" s="498"/>
      <c r="F264" s="499"/>
      <c r="G264" s="499"/>
      <c r="H264" s="499"/>
      <c r="I264" s="499"/>
      <c r="J264" s="499"/>
      <c r="K264" s="499"/>
      <c r="L264" s="499"/>
      <c r="M264" s="499"/>
      <c r="N264" s="500"/>
      <c r="O264" s="217"/>
      <c r="P264" s="224"/>
      <c r="Q264" s="219"/>
      <c r="R264" s="215"/>
      <c r="S264" s="208"/>
      <c r="T264" s="223"/>
      <c r="U264" s="165"/>
      <c r="V264" s="498"/>
      <c r="W264" s="499"/>
      <c r="X264" s="499"/>
      <c r="Y264" s="499"/>
      <c r="Z264" s="499"/>
      <c r="AA264" s="499"/>
      <c r="AB264" s="499"/>
      <c r="AC264" s="499"/>
      <c r="AD264" s="499"/>
      <c r="AE264" s="500"/>
      <c r="AF264" s="217"/>
      <c r="AG264" s="224"/>
      <c r="AH264" s="219"/>
      <c r="AI264" s="134"/>
    </row>
    <row r="265" spans="1:35" ht="18">
      <c r="A265" s="215"/>
      <c r="B265" s="208"/>
      <c r="C265" s="222"/>
      <c r="D265" s="165"/>
      <c r="E265" s="498"/>
      <c r="F265" s="499"/>
      <c r="G265" s="499"/>
      <c r="H265" s="499"/>
      <c r="I265" s="499"/>
      <c r="J265" s="499"/>
      <c r="K265" s="499"/>
      <c r="L265" s="499"/>
      <c r="M265" s="499"/>
      <c r="N265" s="500"/>
      <c r="O265" s="217"/>
      <c r="P265" s="221"/>
      <c r="Q265" s="219"/>
      <c r="R265" s="215"/>
      <c r="S265" s="208"/>
      <c r="T265" s="222"/>
      <c r="U265" s="165"/>
      <c r="V265" s="498"/>
      <c r="W265" s="499"/>
      <c r="X265" s="499"/>
      <c r="Y265" s="499"/>
      <c r="Z265" s="499"/>
      <c r="AA265" s="499"/>
      <c r="AB265" s="499"/>
      <c r="AC265" s="499"/>
      <c r="AD265" s="499"/>
      <c r="AE265" s="500"/>
      <c r="AF265" s="217"/>
      <c r="AG265" s="221"/>
      <c r="AH265" s="219"/>
      <c r="AI265" s="134"/>
    </row>
    <row r="266" spans="1:35" ht="18">
      <c r="A266" s="215"/>
      <c r="B266" s="208"/>
      <c r="C266" s="222"/>
      <c r="D266" s="165"/>
      <c r="E266" s="498"/>
      <c r="F266" s="499"/>
      <c r="G266" s="499"/>
      <c r="H266" s="499"/>
      <c r="I266" s="499"/>
      <c r="J266" s="499"/>
      <c r="K266" s="499"/>
      <c r="L266" s="499"/>
      <c r="M266" s="499"/>
      <c r="N266" s="500"/>
      <c r="O266" s="217"/>
      <c r="P266" s="221"/>
      <c r="Q266" s="219"/>
      <c r="R266" s="215"/>
      <c r="S266" s="208"/>
      <c r="T266" s="222"/>
      <c r="U266" s="165"/>
      <c r="V266" s="498"/>
      <c r="W266" s="499"/>
      <c r="X266" s="499"/>
      <c r="Y266" s="499"/>
      <c r="Z266" s="499"/>
      <c r="AA266" s="499"/>
      <c r="AB266" s="499"/>
      <c r="AC266" s="499"/>
      <c r="AD266" s="499"/>
      <c r="AE266" s="500"/>
      <c r="AF266" s="217"/>
      <c r="AG266" s="221"/>
      <c r="AH266" s="219"/>
      <c r="AI266" s="134"/>
    </row>
    <row r="267" spans="1:35" ht="18">
      <c r="A267" s="215"/>
      <c r="B267" s="208"/>
      <c r="C267" s="222"/>
      <c r="D267" s="165"/>
      <c r="E267" s="498"/>
      <c r="F267" s="499"/>
      <c r="G267" s="499"/>
      <c r="H267" s="499"/>
      <c r="I267" s="499"/>
      <c r="J267" s="499"/>
      <c r="K267" s="499"/>
      <c r="L267" s="499"/>
      <c r="M267" s="499"/>
      <c r="N267" s="500"/>
      <c r="O267" s="217"/>
      <c r="P267" s="221"/>
      <c r="Q267" s="219"/>
      <c r="R267" s="215"/>
      <c r="S267" s="208"/>
      <c r="T267" s="222"/>
      <c r="U267" s="165"/>
      <c r="V267" s="498"/>
      <c r="W267" s="499"/>
      <c r="X267" s="499"/>
      <c r="Y267" s="499"/>
      <c r="Z267" s="499"/>
      <c r="AA267" s="499"/>
      <c r="AB267" s="499"/>
      <c r="AC267" s="499"/>
      <c r="AD267" s="499"/>
      <c r="AE267" s="500"/>
      <c r="AF267" s="217"/>
      <c r="AG267" s="221"/>
      <c r="AH267" s="219"/>
      <c r="AI267" s="134"/>
    </row>
    <row r="268" spans="1:35" ht="18">
      <c r="A268" s="215"/>
      <c r="B268" s="208"/>
      <c r="C268" s="222"/>
      <c r="D268" s="165"/>
      <c r="E268" s="498"/>
      <c r="F268" s="499"/>
      <c r="G268" s="499"/>
      <c r="H268" s="499"/>
      <c r="I268" s="499"/>
      <c r="J268" s="499"/>
      <c r="K268" s="499"/>
      <c r="L268" s="499"/>
      <c r="M268" s="499"/>
      <c r="N268" s="500"/>
      <c r="O268" s="217"/>
      <c r="P268" s="225"/>
      <c r="Q268" s="226"/>
      <c r="R268" s="215"/>
      <c r="S268" s="208"/>
      <c r="T268" s="222"/>
      <c r="U268" s="165"/>
      <c r="V268" s="498"/>
      <c r="W268" s="499"/>
      <c r="X268" s="499"/>
      <c r="Y268" s="499"/>
      <c r="Z268" s="499"/>
      <c r="AA268" s="499"/>
      <c r="AB268" s="499"/>
      <c r="AC268" s="499"/>
      <c r="AD268" s="499"/>
      <c r="AE268" s="500"/>
      <c r="AF268" s="217"/>
      <c r="AG268" s="225"/>
      <c r="AH268" s="226"/>
      <c r="AI268" s="134"/>
    </row>
    <row r="269" spans="1:35" ht="16.5" thickBot="1">
      <c r="A269" s="227"/>
      <c r="B269" s="228"/>
      <c r="C269" s="229"/>
      <c r="D269" s="178"/>
      <c r="E269" s="501"/>
      <c r="F269" s="502"/>
      <c r="G269" s="502"/>
      <c r="H269" s="502"/>
      <c r="I269" s="502"/>
      <c r="J269" s="502"/>
      <c r="K269" s="502"/>
      <c r="L269" s="502"/>
      <c r="M269" s="502"/>
      <c r="N269" s="503"/>
      <c r="O269" s="230"/>
      <c r="P269" s="231"/>
      <c r="Q269" s="232"/>
      <c r="R269" s="227"/>
      <c r="S269" s="228"/>
      <c r="T269" s="229"/>
      <c r="U269" s="178"/>
      <c r="V269" s="501"/>
      <c r="W269" s="502"/>
      <c r="X269" s="502"/>
      <c r="Y269" s="502"/>
      <c r="Z269" s="502"/>
      <c r="AA269" s="502"/>
      <c r="AB269" s="502"/>
      <c r="AC269" s="502"/>
      <c r="AD269" s="502"/>
      <c r="AE269" s="503"/>
      <c r="AF269" s="230"/>
      <c r="AG269" s="231"/>
      <c r="AH269" s="232"/>
      <c r="AI269" s="134"/>
    </row>
    <row r="270" spans="1:35" ht="13.5" thickTop="1">
      <c r="A270" s="233" t="s">
        <v>56</v>
      </c>
      <c r="B270" s="234"/>
      <c r="C270" s="235"/>
      <c r="D270" s="148">
        <f>D269+1</f>
        <v>1</v>
      </c>
      <c r="E270" s="495"/>
      <c r="F270" s="496"/>
      <c r="G270" s="496"/>
      <c r="H270" s="496"/>
      <c r="I270" s="496"/>
      <c r="J270" s="496"/>
      <c r="K270" s="496"/>
      <c r="L270" s="496"/>
      <c r="M270" s="496"/>
      <c r="N270" s="497"/>
      <c r="O270" s="211"/>
      <c r="P270" s="236"/>
      <c r="Q270" s="237"/>
      <c r="R270" s="233" t="s">
        <v>56</v>
      </c>
      <c r="S270" s="234"/>
      <c r="T270" s="235"/>
      <c r="U270" s="148">
        <f>U269+1</f>
        <v>1</v>
      </c>
      <c r="V270" s="495"/>
      <c r="W270" s="496"/>
      <c r="X270" s="496"/>
      <c r="Y270" s="496"/>
      <c r="Z270" s="496"/>
      <c r="AA270" s="496"/>
      <c r="AB270" s="496"/>
      <c r="AC270" s="496"/>
      <c r="AD270" s="496"/>
      <c r="AE270" s="497"/>
      <c r="AF270" s="211"/>
      <c r="AG270" s="236"/>
      <c r="AH270" s="237"/>
      <c r="AI270" s="134"/>
    </row>
    <row r="271" spans="1:35" ht="13.5" thickBot="1">
      <c r="A271" s="238" t="s">
        <v>57</v>
      </c>
      <c r="B271" s="239"/>
      <c r="C271" s="240"/>
      <c r="D271" s="175">
        <f>D270+1</f>
        <v>2</v>
      </c>
      <c r="E271" s="504"/>
      <c r="F271" s="505"/>
      <c r="G271" s="505"/>
      <c r="H271" s="505"/>
      <c r="I271" s="505"/>
      <c r="J271" s="505"/>
      <c r="K271" s="505"/>
      <c r="L271" s="505"/>
      <c r="M271" s="505"/>
      <c r="N271" s="506"/>
      <c r="O271" s="241"/>
      <c r="P271" s="242"/>
      <c r="Q271" s="243"/>
      <c r="R271" s="238" t="s">
        <v>57</v>
      </c>
      <c r="S271" s="239"/>
      <c r="T271" s="240"/>
      <c r="U271" s="175">
        <f>U270+1</f>
        <v>2</v>
      </c>
      <c r="V271" s="504"/>
      <c r="W271" s="505"/>
      <c r="X271" s="505"/>
      <c r="Y271" s="505"/>
      <c r="Z271" s="505"/>
      <c r="AA271" s="505"/>
      <c r="AB271" s="505"/>
      <c r="AC271" s="505"/>
      <c r="AD271" s="505"/>
      <c r="AE271" s="506"/>
      <c r="AF271" s="241"/>
      <c r="AG271" s="242"/>
      <c r="AH271" s="243"/>
      <c r="AI271" s="134"/>
    </row>
    <row r="272" spans="1:35" ht="17.25" customHeight="1" thickTop="1" thickBot="1">
      <c r="A272" s="305" t="s">
        <v>58</v>
      </c>
      <c r="B272" s="244"/>
      <c r="C272" s="306"/>
      <c r="D272" s="307"/>
      <c r="E272" s="306"/>
      <c r="F272" s="306"/>
      <c r="G272" s="245"/>
      <c r="H272" s="308" t="s">
        <v>59</v>
      </c>
      <c r="I272" s="246"/>
      <c r="J272" s="308" t="s">
        <v>16</v>
      </c>
      <c r="K272" s="310"/>
      <c r="L272" s="507" t="s">
        <v>60</v>
      </c>
      <c r="M272" s="508"/>
      <c r="N272" s="508"/>
      <c r="O272" s="308" t="s">
        <v>15</v>
      </c>
      <c r="P272" s="309"/>
      <c r="Q272" s="311" t="s">
        <v>16</v>
      </c>
      <c r="R272" s="312"/>
      <c r="S272" s="509" t="s">
        <v>61</v>
      </c>
      <c r="T272" s="510"/>
      <c r="U272" s="510"/>
      <c r="V272" s="510"/>
      <c r="W272" s="510"/>
      <c r="X272" s="510"/>
      <c r="Y272" s="510"/>
      <c r="Z272" s="510"/>
      <c r="AA272" s="510"/>
      <c r="AB272" s="510"/>
      <c r="AC272" s="510"/>
      <c r="AD272" s="510"/>
      <c r="AE272" s="510"/>
      <c r="AF272" s="510"/>
      <c r="AG272" s="510"/>
      <c r="AH272" s="511"/>
      <c r="AI272" s="134"/>
    </row>
    <row r="273" spans="1:35" ht="13.5" thickBot="1">
      <c r="A273" s="322"/>
      <c r="B273" s="333" t="s">
        <v>80</v>
      </c>
      <c r="C273" s="323"/>
      <c r="D273" s="324"/>
      <c r="E273" s="323"/>
      <c r="F273" s="323"/>
      <c r="G273" s="325"/>
      <c r="H273" s="326"/>
      <c r="I273" s="327"/>
      <c r="J273" s="326"/>
      <c r="K273" s="328"/>
      <c r="L273" s="329"/>
      <c r="M273" s="329"/>
      <c r="N273" s="329"/>
      <c r="O273" s="326"/>
      <c r="P273" s="328"/>
      <c r="Q273" s="326"/>
      <c r="R273" s="330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2"/>
      <c r="AI273" s="134"/>
    </row>
    <row r="274" spans="1:35" ht="15">
      <c r="A274" s="512" t="s">
        <v>62</v>
      </c>
      <c r="B274" s="313"/>
      <c r="C274" s="314" t="s">
        <v>15</v>
      </c>
      <c r="D274" s="161"/>
      <c r="E274" s="315"/>
      <c r="F274" s="316"/>
      <c r="G274" s="316"/>
      <c r="H274" s="316"/>
      <c r="I274" s="317"/>
      <c r="J274" s="318"/>
      <c r="K274" s="316"/>
      <c r="L274" s="316"/>
      <c r="M274" s="316"/>
      <c r="N274" s="317"/>
      <c r="O274" s="318"/>
      <c r="P274" s="316"/>
      <c r="Q274" s="316"/>
      <c r="R274" s="316"/>
      <c r="S274" s="317"/>
      <c r="T274" s="318"/>
      <c r="U274" s="319"/>
      <c r="V274" s="316"/>
      <c r="W274" s="316"/>
      <c r="X274" s="316"/>
      <c r="Y274" s="320"/>
      <c r="Z274" s="318"/>
      <c r="AA274" s="316"/>
      <c r="AB274" s="316"/>
      <c r="AC274" s="316"/>
      <c r="AD274" s="317"/>
      <c r="AE274" s="318"/>
      <c r="AF274" s="316"/>
      <c r="AG274" s="316"/>
      <c r="AH274" s="321"/>
    </row>
    <row r="275" spans="1:35" ht="15.75" thickBot="1">
      <c r="A275" s="513"/>
      <c r="B275" s="258"/>
      <c r="C275" s="259" t="s">
        <v>16</v>
      </c>
      <c r="D275" s="260"/>
      <c r="E275" s="261"/>
      <c r="F275" s="262"/>
      <c r="G275" s="262"/>
      <c r="H275" s="262"/>
      <c r="I275" s="263"/>
      <c r="J275" s="264"/>
      <c r="K275" s="262"/>
      <c r="L275" s="262"/>
      <c r="M275" s="262"/>
      <c r="N275" s="263"/>
      <c r="O275" s="264"/>
      <c r="P275" s="262"/>
      <c r="Q275" s="262"/>
      <c r="R275" s="262"/>
      <c r="S275" s="263"/>
      <c r="T275" s="264"/>
      <c r="U275" s="265"/>
      <c r="V275" s="262"/>
      <c r="W275" s="262"/>
      <c r="X275" s="262"/>
      <c r="Y275" s="266"/>
      <c r="Z275" s="264"/>
      <c r="AA275" s="262"/>
      <c r="AB275" s="262"/>
      <c r="AC275" s="262"/>
      <c r="AD275" s="263"/>
      <c r="AE275" s="264"/>
      <c r="AF275" s="262"/>
      <c r="AG275" s="262"/>
      <c r="AH275" s="267"/>
    </row>
    <row r="276" spans="1:35" ht="15">
      <c r="A276" s="514" t="s">
        <v>63</v>
      </c>
      <c r="B276" s="247"/>
      <c r="C276" s="248" t="s">
        <v>15</v>
      </c>
      <c r="D276" s="249"/>
      <c r="E276" s="250"/>
      <c r="F276" s="251"/>
      <c r="G276" s="251"/>
      <c r="H276" s="251"/>
      <c r="I276" s="252"/>
      <c r="J276" s="253"/>
      <c r="K276" s="251"/>
      <c r="L276" s="251"/>
      <c r="M276" s="251"/>
      <c r="N276" s="252"/>
      <c r="O276" s="253"/>
      <c r="P276" s="251"/>
      <c r="Q276" s="251"/>
      <c r="R276" s="251"/>
      <c r="S276" s="252"/>
      <c r="T276" s="253"/>
      <c r="U276" s="254"/>
      <c r="V276" s="251"/>
      <c r="W276" s="251"/>
      <c r="X276" s="251"/>
      <c r="Y276" s="255"/>
      <c r="Z276" s="253"/>
      <c r="AA276" s="251"/>
      <c r="AB276" s="251"/>
      <c r="AC276" s="251"/>
      <c r="AD276" s="252"/>
      <c r="AE276" s="253"/>
      <c r="AF276" s="251"/>
      <c r="AG276" s="251"/>
      <c r="AH276" s="256"/>
    </row>
    <row r="277" spans="1:35" ht="15.75" thickBot="1">
      <c r="A277" s="513"/>
      <c r="B277" s="258"/>
      <c r="C277" s="259" t="s">
        <v>16</v>
      </c>
      <c r="D277" s="260"/>
      <c r="E277" s="261"/>
      <c r="F277" s="262"/>
      <c r="G277" s="262"/>
      <c r="H277" s="262"/>
      <c r="I277" s="263"/>
      <c r="J277" s="264"/>
      <c r="K277" s="262"/>
      <c r="L277" s="262"/>
      <c r="M277" s="262"/>
      <c r="N277" s="263"/>
      <c r="O277" s="264"/>
      <c r="P277" s="262"/>
      <c r="Q277" s="262"/>
      <c r="R277" s="262"/>
      <c r="S277" s="263"/>
      <c r="T277" s="264"/>
      <c r="U277" s="265"/>
      <c r="V277" s="262"/>
      <c r="W277" s="262"/>
      <c r="X277" s="262"/>
      <c r="Y277" s="266"/>
      <c r="Z277" s="264"/>
      <c r="AA277" s="262"/>
      <c r="AB277" s="262"/>
      <c r="AC277" s="262"/>
      <c r="AD277" s="263"/>
      <c r="AE277" s="264"/>
      <c r="AF277" s="262"/>
      <c r="AG277" s="262"/>
      <c r="AH277" s="267"/>
    </row>
    <row r="278" spans="1:35" ht="15">
      <c r="A278" s="514" t="s">
        <v>64</v>
      </c>
      <c r="B278" s="247"/>
      <c r="C278" s="248" t="s">
        <v>15</v>
      </c>
      <c r="D278" s="249"/>
      <c r="E278" s="250"/>
      <c r="F278" s="251"/>
      <c r="G278" s="251"/>
      <c r="H278" s="251"/>
      <c r="I278" s="252"/>
      <c r="J278" s="253"/>
      <c r="K278" s="251"/>
      <c r="L278" s="251"/>
      <c r="M278" s="251"/>
      <c r="N278" s="252"/>
      <c r="O278" s="253"/>
      <c r="P278" s="251"/>
      <c r="Q278" s="251"/>
      <c r="R278" s="251"/>
      <c r="S278" s="252"/>
      <c r="T278" s="253"/>
      <c r="U278" s="254"/>
      <c r="V278" s="251"/>
      <c r="W278" s="251"/>
      <c r="X278" s="251"/>
      <c r="Y278" s="255"/>
      <c r="Z278" s="253"/>
      <c r="AA278" s="251"/>
      <c r="AB278" s="251"/>
      <c r="AC278" s="251"/>
      <c r="AD278" s="252"/>
      <c r="AE278" s="253"/>
      <c r="AF278" s="251"/>
      <c r="AG278" s="251"/>
      <c r="AH278" s="256"/>
    </row>
    <row r="279" spans="1:35" ht="15.75" thickBot="1">
      <c r="A279" s="513"/>
      <c r="B279" s="258"/>
      <c r="C279" s="268" t="s">
        <v>16</v>
      </c>
      <c r="D279" s="177"/>
      <c r="E279" s="269"/>
      <c r="F279" s="270"/>
      <c r="G279" s="270"/>
      <c r="H279" s="270"/>
      <c r="I279" s="271"/>
      <c r="J279" s="272"/>
      <c r="K279" s="270"/>
      <c r="L279" s="270"/>
      <c r="M279" s="270"/>
      <c r="N279" s="271"/>
      <c r="O279" s="272"/>
      <c r="P279" s="270"/>
      <c r="Q279" s="270"/>
      <c r="R279" s="270"/>
      <c r="S279" s="271"/>
      <c r="T279" s="272"/>
      <c r="U279" s="273"/>
      <c r="V279" s="270"/>
      <c r="W279" s="270"/>
      <c r="X279" s="270"/>
      <c r="Y279" s="274"/>
      <c r="Z279" s="272"/>
      <c r="AA279" s="270"/>
      <c r="AB279" s="270"/>
      <c r="AC279" s="270"/>
      <c r="AD279" s="271"/>
      <c r="AE279" s="272"/>
      <c r="AF279" s="270"/>
      <c r="AG279" s="270"/>
      <c r="AH279" s="275"/>
    </row>
    <row r="280" spans="1:35">
      <c r="A280" s="276"/>
      <c r="B280" s="515"/>
      <c r="C280" s="277"/>
      <c r="D280" s="249"/>
      <c r="E280" s="249"/>
      <c r="F280" s="249"/>
      <c r="G280" s="249"/>
      <c r="H280" s="278"/>
      <c r="I280" s="517" t="s">
        <v>62</v>
      </c>
      <c r="J280" s="518"/>
      <c r="K280" s="518"/>
      <c r="L280" s="518"/>
      <c r="M280" s="519"/>
      <c r="N280" s="517" t="s">
        <v>63</v>
      </c>
      <c r="O280" s="518"/>
      <c r="P280" s="518"/>
      <c r="Q280" s="518"/>
      <c r="R280" s="519"/>
      <c r="S280" s="517" t="s">
        <v>64</v>
      </c>
      <c r="T280" s="518"/>
      <c r="U280" s="518"/>
      <c r="V280" s="518"/>
      <c r="W280" s="518"/>
      <c r="X280" s="519"/>
      <c r="Y280" s="517" t="s">
        <v>13</v>
      </c>
      <c r="Z280" s="518"/>
      <c r="AA280" s="518"/>
      <c r="AB280" s="518"/>
      <c r="AC280" s="519"/>
      <c r="AD280" s="517" t="s">
        <v>31</v>
      </c>
      <c r="AE280" s="518"/>
      <c r="AF280" s="518"/>
      <c r="AG280" s="518"/>
      <c r="AH280" s="520"/>
    </row>
    <row r="281" spans="1:35" ht="18.75" thickBot="1">
      <c r="A281" s="279"/>
      <c r="B281" s="516"/>
      <c r="C281" s="521" t="s">
        <v>65</v>
      </c>
      <c r="D281" s="522"/>
      <c r="E281" s="522"/>
      <c r="F281" s="522"/>
      <c r="G281" s="522"/>
      <c r="H281" s="523"/>
      <c r="I281" s="524"/>
      <c r="J281" s="525"/>
      <c r="K281" s="280" t="s">
        <v>66</v>
      </c>
      <c r="L281" s="525"/>
      <c r="M281" s="526"/>
      <c r="N281" s="524"/>
      <c r="O281" s="525"/>
      <c r="P281" s="280" t="s">
        <v>66</v>
      </c>
      <c r="Q281" s="525"/>
      <c r="R281" s="526"/>
      <c r="S281" s="524"/>
      <c r="T281" s="525"/>
      <c r="U281" s="281"/>
      <c r="V281" s="280" t="s">
        <v>66</v>
      </c>
      <c r="W281" s="525"/>
      <c r="X281" s="526"/>
      <c r="Y281" s="524"/>
      <c r="Z281" s="525"/>
      <c r="AA281" s="280" t="s">
        <v>66</v>
      </c>
      <c r="AB281" s="525"/>
      <c r="AC281" s="526"/>
      <c r="AD281" s="524"/>
      <c r="AE281" s="525"/>
      <c r="AF281" s="280" t="s">
        <v>66</v>
      </c>
      <c r="AG281" s="525"/>
      <c r="AH281" s="527"/>
    </row>
    <row r="282" spans="1:35">
      <c r="A282" s="279"/>
      <c r="B282" s="516"/>
      <c r="C282" s="528" t="s">
        <v>67</v>
      </c>
      <c r="D282" s="528"/>
      <c r="E282" s="528"/>
      <c r="F282" s="528"/>
      <c r="G282" s="528"/>
      <c r="H282" s="528"/>
      <c r="I282" s="530"/>
      <c r="J282" s="531"/>
      <c r="K282" s="531"/>
      <c r="L282" s="531"/>
      <c r="M282" s="531"/>
      <c r="N282" s="531"/>
      <c r="O282" s="531"/>
      <c r="P282" s="531"/>
      <c r="Q282" s="531"/>
      <c r="R282" s="531"/>
      <c r="S282" s="531"/>
      <c r="T282" s="531"/>
      <c r="U282" s="531"/>
      <c r="V282" s="531"/>
      <c r="W282" s="531"/>
      <c r="X282" s="532"/>
      <c r="Y282" s="517" t="s">
        <v>12</v>
      </c>
      <c r="Z282" s="518"/>
      <c r="AA282" s="518"/>
      <c r="AB282" s="518"/>
      <c r="AC282" s="519"/>
      <c r="AD282" s="517" t="s">
        <v>68</v>
      </c>
      <c r="AE282" s="518"/>
      <c r="AF282" s="518"/>
      <c r="AG282" s="518"/>
      <c r="AH282" s="520"/>
    </row>
    <row r="283" spans="1:35" ht="18.75" thickBot="1">
      <c r="A283" s="282"/>
      <c r="B283" s="516"/>
      <c r="C283" s="529"/>
      <c r="D283" s="529"/>
      <c r="E283" s="529"/>
      <c r="F283" s="529"/>
      <c r="G283" s="529"/>
      <c r="H283" s="529"/>
      <c r="I283" s="533"/>
      <c r="J283" s="534"/>
      <c r="K283" s="534"/>
      <c r="L283" s="534"/>
      <c r="M283" s="534"/>
      <c r="N283" s="534"/>
      <c r="O283" s="534"/>
      <c r="P283" s="534"/>
      <c r="Q283" s="534"/>
      <c r="R283" s="534"/>
      <c r="S283" s="534"/>
      <c r="T283" s="534"/>
      <c r="U283" s="534"/>
      <c r="V283" s="534"/>
      <c r="W283" s="534"/>
      <c r="X283" s="535"/>
      <c r="Y283" s="536"/>
      <c r="Z283" s="537"/>
      <c r="AA283" s="283" t="s">
        <v>66</v>
      </c>
      <c r="AB283" s="537"/>
      <c r="AC283" s="538"/>
      <c r="AD283" s="539"/>
      <c r="AE283" s="537"/>
      <c r="AF283" s="537"/>
      <c r="AG283" s="540" t="s">
        <v>41</v>
      </c>
      <c r="AH283" s="541"/>
    </row>
    <row r="284" spans="1:35" ht="14.25" thickTop="1" thickBot="1">
      <c r="A284" s="542" t="s">
        <v>69</v>
      </c>
      <c r="B284" s="543"/>
      <c r="C284" s="543"/>
      <c r="D284" s="543"/>
      <c r="E284" s="543"/>
      <c r="F284" s="543"/>
      <c r="G284" s="543"/>
      <c r="H284" s="543"/>
      <c r="I284" s="543"/>
      <c r="J284" s="543"/>
      <c r="K284" s="543"/>
      <c r="L284" s="543"/>
      <c r="M284" s="543"/>
      <c r="N284" s="543"/>
      <c r="O284" s="543"/>
      <c r="P284" s="543"/>
      <c r="Q284" s="543"/>
      <c r="R284" s="543"/>
      <c r="S284" s="543"/>
      <c r="T284" s="543"/>
      <c r="U284" s="543"/>
      <c r="V284" s="543"/>
      <c r="W284" s="543"/>
      <c r="X284" s="543"/>
      <c r="Y284" s="543"/>
      <c r="Z284" s="543"/>
      <c r="AA284" s="543"/>
      <c r="AB284" s="543"/>
      <c r="AC284" s="543"/>
      <c r="AD284" s="543"/>
      <c r="AE284" s="543"/>
      <c r="AF284" s="543"/>
      <c r="AG284" s="543"/>
      <c r="AH284" s="544"/>
    </row>
    <row r="285" spans="1:35" ht="24" thickBot="1">
      <c r="A285" s="284" t="s">
        <v>70</v>
      </c>
      <c r="B285" s="285"/>
      <c r="C285" s="285"/>
      <c r="D285" s="286"/>
      <c r="E285" s="285"/>
      <c r="F285" s="285"/>
      <c r="G285" s="287"/>
      <c r="H285" s="285"/>
      <c r="I285" s="285"/>
      <c r="J285" s="285"/>
      <c r="K285" s="285"/>
      <c r="L285" s="285"/>
      <c r="M285" s="285"/>
      <c r="N285" s="285"/>
      <c r="O285" s="285"/>
      <c r="P285" s="285"/>
      <c r="Q285" s="288"/>
      <c r="R285" s="289" t="s">
        <v>71</v>
      </c>
      <c r="S285" s="285"/>
      <c r="T285" s="285"/>
      <c r="U285" s="286"/>
      <c r="V285" s="285"/>
      <c r="W285" s="290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2"/>
    </row>
    <row r="286" spans="1:35" ht="22.5" thickBot="1">
      <c r="A286" s="284" t="s">
        <v>42</v>
      </c>
      <c r="B286" s="285"/>
      <c r="C286" s="285"/>
      <c r="D286" s="286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8"/>
      <c r="R286" s="293" t="s">
        <v>72</v>
      </c>
      <c r="S286" s="285"/>
      <c r="T286" s="285"/>
      <c r="U286" s="286"/>
      <c r="V286" s="285"/>
      <c r="W286" s="294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95"/>
    </row>
    <row r="287" spans="1:35" ht="13.5" thickBot="1">
      <c r="A287" s="296" t="s">
        <v>73</v>
      </c>
      <c r="B287" s="297"/>
      <c r="C287" s="297"/>
      <c r="D287" s="298"/>
      <c r="E287" s="297"/>
      <c r="F287" s="297"/>
      <c r="G287" s="297"/>
      <c r="H287" s="297"/>
      <c r="I287" s="297"/>
      <c r="J287" s="299" t="s">
        <v>74</v>
      </c>
      <c r="K287" s="300"/>
      <c r="L287" s="300"/>
      <c r="M287" s="300"/>
      <c r="N287" s="301"/>
      <c r="O287" s="297"/>
      <c r="P287" s="299" t="s">
        <v>75</v>
      </c>
      <c r="Q287" s="300"/>
      <c r="R287" s="300"/>
      <c r="S287" s="300"/>
      <c r="T287" s="301"/>
      <c r="U287" s="298"/>
      <c r="V287" s="297"/>
      <c r="W287" s="299" t="s">
        <v>76</v>
      </c>
      <c r="X287" s="300"/>
      <c r="Y287" s="300"/>
      <c r="Z287" s="300"/>
      <c r="AA287" s="300"/>
      <c r="AB287" s="301"/>
      <c r="AC287" s="297"/>
      <c r="AD287" s="299" t="s">
        <v>77</v>
      </c>
      <c r="AE287" s="300"/>
      <c r="AF287" s="300"/>
      <c r="AG287" s="301"/>
      <c r="AH287" s="302"/>
    </row>
    <row r="288" spans="1:35" ht="14.25" thickTop="1" thickBot="1"/>
    <row r="289" spans="1:35" ht="21" thickTop="1">
      <c r="A289" s="468" t="s">
        <v>34</v>
      </c>
      <c r="B289" s="469"/>
      <c r="C289" s="469"/>
      <c r="D289" s="469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469"/>
      <c r="U289" s="469"/>
      <c r="V289" s="469"/>
      <c r="W289" s="469"/>
      <c r="X289" s="469"/>
      <c r="Y289" s="469"/>
      <c r="Z289" s="469"/>
      <c r="AA289" s="469"/>
      <c r="AB289" s="469"/>
      <c r="AC289" s="470"/>
      <c r="AD289" s="132"/>
      <c r="AE289" s="132"/>
      <c r="AF289" s="132"/>
      <c r="AG289" s="132"/>
      <c r="AH289" s="133"/>
      <c r="AI289" s="134"/>
    </row>
    <row r="290" spans="1:35" ht="16.5" thickBot="1">
      <c r="A290" s="471" t="s">
        <v>81</v>
      </c>
      <c r="B290" s="472"/>
      <c r="C290" s="472"/>
      <c r="D290" s="472"/>
      <c r="E290" s="472"/>
      <c r="F290" s="472"/>
      <c r="G290" s="472"/>
      <c r="H290" s="472"/>
      <c r="I290" s="472"/>
      <c r="J290" s="472"/>
      <c r="K290" s="472"/>
      <c r="L290" s="472"/>
      <c r="M290" s="472"/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  <c r="AA290" s="472"/>
      <c r="AB290" s="472"/>
      <c r="AC290" s="473"/>
      <c r="AD290" s="135"/>
      <c r="AE290" s="135"/>
      <c r="AF290" s="135"/>
      <c r="AG290" s="135"/>
      <c r="AH290" s="136"/>
      <c r="AI290" s="134"/>
    </row>
    <row r="291" spans="1:35" ht="19.5" thickTop="1" thickBot="1">
      <c r="A291" s="137" t="s">
        <v>35</v>
      </c>
      <c r="B291" s="138"/>
      <c r="C291" s="138"/>
      <c r="D291" s="138"/>
      <c r="E291" s="138"/>
      <c r="F291" s="139"/>
      <c r="G291" s="474" t="str">
        <f>Spielplan!$F$1</f>
        <v>Staffel eintragen</v>
      </c>
      <c r="H291" s="475"/>
      <c r="I291" s="475"/>
      <c r="J291" s="475"/>
      <c r="K291" s="475"/>
      <c r="L291" s="475"/>
      <c r="M291" s="475"/>
      <c r="N291" s="475"/>
      <c r="O291" s="475"/>
      <c r="P291" s="475"/>
      <c r="Q291" s="475"/>
      <c r="R291" s="475"/>
      <c r="S291" s="475"/>
      <c r="T291" s="475"/>
      <c r="U291" s="475"/>
      <c r="V291" s="475"/>
      <c r="W291" s="475"/>
      <c r="X291" s="475"/>
      <c r="Y291" s="475"/>
      <c r="Z291" s="475"/>
      <c r="AA291" s="475"/>
      <c r="AB291" s="475"/>
      <c r="AC291" s="476"/>
      <c r="AD291" s="140"/>
      <c r="AE291" s="140"/>
      <c r="AF291" s="140"/>
      <c r="AG291" s="140"/>
      <c r="AH291" s="141"/>
      <c r="AI291" s="142"/>
    </row>
    <row r="292" spans="1:35" ht="19.5" thickTop="1" thickBot="1">
      <c r="A292" s="143" t="s">
        <v>78</v>
      </c>
      <c r="B292" s="144"/>
      <c r="C292" s="144"/>
      <c r="D292" s="144"/>
      <c r="E292" s="144"/>
      <c r="F292" s="145"/>
      <c r="G292" s="456" t="s">
        <v>79</v>
      </c>
      <c r="H292" s="457"/>
      <c r="I292" s="457"/>
      <c r="J292" s="457"/>
      <c r="K292" s="457"/>
      <c r="L292" s="457"/>
      <c r="M292" s="458"/>
      <c r="N292" s="458"/>
      <c r="O292" s="458"/>
      <c r="P292" s="458"/>
      <c r="Q292" s="458"/>
      <c r="R292" s="458"/>
      <c r="S292" s="458"/>
      <c r="T292" s="458"/>
      <c r="U292" s="458"/>
      <c r="V292" s="458"/>
      <c r="W292" s="458"/>
      <c r="X292" s="458"/>
      <c r="Y292" s="458"/>
      <c r="Z292" s="458"/>
      <c r="AA292" s="458"/>
      <c r="AB292" s="458"/>
      <c r="AC292" s="459"/>
      <c r="AD292" s="140"/>
      <c r="AE292" s="140"/>
      <c r="AF292" s="140"/>
      <c r="AG292" s="140"/>
      <c r="AH292" s="141"/>
      <c r="AI292" s="142"/>
    </row>
    <row r="293" spans="1:35" ht="17.25" thickTop="1" thickBot="1">
      <c r="A293" s="146" t="s">
        <v>36</v>
      </c>
      <c r="B293" s="147"/>
      <c r="C293" s="147"/>
      <c r="D293" s="148"/>
      <c r="E293" s="149"/>
      <c r="F293" s="460" t="str">
        <f>Spielplan!$F$2</f>
        <v>Saison eintragen</v>
      </c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150" t="s">
        <v>37</v>
      </c>
      <c r="S293" s="150"/>
      <c r="T293" s="150"/>
      <c r="U293" s="151"/>
      <c r="V293" s="150"/>
      <c r="W293" s="462" t="str">
        <f>Spielplan!J31</f>
        <v>Spielort</v>
      </c>
      <c r="X293" s="463"/>
      <c r="Y293" s="463"/>
      <c r="Z293" s="463"/>
      <c r="AA293" s="463"/>
      <c r="AB293" s="463"/>
      <c r="AC293" s="464"/>
      <c r="AD293" s="152"/>
      <c r="AE293" s="152"/>
      <c r="AF293" s="152"/>
      <c r="AG293" s="152"/>
      <c r="AH293" s="153"/>
      <c r="AI293" s="134"/>
    </row>
    <row r="294" spans="1:35" ht="16.5" thickTop="1">
      <c r="A294" s="154" t="s">
        <v>8</v>
      </c>
      <c r="B294" s="155"/>
      <c r="C294" s="155"/>
      <c r="D294" s="156"/>
      <c r="E294" s="157"/>
      <c r="F294" s="465"/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158" t="s">
        <v>38</v>
      </c>
      <c r="S294" s="158"/>
      <c r="T294" s="158"/>
      <c r="U294" s="159"/>
      <c r="V294" s="158"/>
      <c r="W294" s="466" t="str">
        <f>Spielplan!I31</f>
        <v>Datum</v>
      </c>
      <c r="X294" s="467"/>
      <c r="Y294" s="467"/>
      <c r="Z294" s="467"/>
      <c r="AA294" s="467"/>
      <c r="AB294" s="160"/>
      <c r="AC294" s="160"/>
      <c r="AD294" s="161"/>
      <c r="AE294" s="161"/>
      <c r="AF294" s="162"/>
      <c r="AG294" s="162"/>
      <c r="AH294" s="163"/>
      <c r="AI294" s="134"/>
    </row>
    <row r="295" spans="1:35" ht="15.75">
      <c r="A295" s="154" t="s">
        <v>39</v>
      </c>
      <c r="B295" s="155"/>
      <c r="C295" s="155"/>
      <c r="D295" s="156"/>
      <c r="E295" s="157"/>
      <c r="F295" s="465" t="str">
        <f>Spielplan!J40</f>
        <v>Mannschaft 7</v>
      </c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164" t="s">
        <v>40</v>
      </c>
      <c r="S295" s="164"/>
      <c r="T295" s="164"/>
      <c r="U295" s="165"/>
      <c r="V295" s="166"/>
      <c r="W295" s="477"/>
      <c r="X295" s="478"/>
      <c r="Y295" s="478"/>
      <c r="Z295" s="478"/>
      <c r="AA295" s="167" t="s">
        <v>41</v>
      </c>
      <c r="AB295" s="168"/>
      <c r="AC295" s="169"/>
      <c r="AD295" s="479"/>
      <c r="AE295" s="479"/>
      <c r="AF295" s="479"/>
      <c r="AG295" s="479"/>
      <c r="AH295" s="480"/>
      <c r="AI295" s="134"/>
    </row>
    <row r="296" spans="1:35" ht="15.75">
      <c r="A296" s="154" t="s">
        <v>42</v>
      </c>
      <c r="B296" s="155"/>
      <c r="C296" s="155"/>
      <c r="D296" s="156"/>
      <c r="E296" s="157"/>
      <c r="F296" s="465"/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164" t="s">
        <v>43</v>
      </c>
      <c r="S296" s="164"/>
      <c r="T296" s="164"/>
      <c r="U296" s="165"/>
      <c r="V296" s="166"/>
      <c r="W296" s="481">
        <f>Spielplan!D40</f>
        <v>4</v>
      </c>
      <c r="X296" s="482"/>
      <c r="Y296" s="170"/>
      <c r="Z296" s="170"/>
      <c r="AA296" s="170"/>
      <c r="AB296" s="171" t="s">
        <v>44</v>
      </c>
      <c r="AC296" s="168"/>
      <c r="AD296" s="483">
        <f>Spielplan!E40</f>
        <v>2</v>
      </c>
      <c r="AE296" s="482"/>
      <c r="AF296" s="170"/>
      <c r="AG296" s="170"/>
      <c r="AH296" s="172"/>
      <c r="AI296" s="134"/>
    </row>
    <row r="297" spans="1:35" ht="16.5" thickBot="1">
      <c r="A297" s="173" t="s">
        <v>45</v>
      </c>
      <c r="B297" s="174"/>
      <c r="C297" s="174"/>
      <c r="D297" s="175"/>
      <c r="E297" s="176"/>
      <c r="F297" s="484"/>
      <c r="G297" s="485"/>
      <c r="H297" s="485"/>
      <c r="I297" s="485"/>
      <c r="J297" s="485"/>
      <c r="K297" s="485"/>
      <c r="L297" s="485"/>
      <c r="M297" s="485"/>
      <c r="N297" s="485"/>
      <c r="O297" s="485"/>
      <c r="P297" s="485"/>
      <c r="Q297" s="486"/>
      <c r="R297" s="158" t="s">
        <v>46</v>
      </c>
      <c r="S297" s="177"/>
      <c r="T297" s="177"/>
      <c r="U297" s="178"/>
      <c r="V297" s="179"/>
      <c r="W297" s="487">
        <f>Spielplan!F40</f>
        <v>29</v>
      </c>
      <c r="X297" s="488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1"/>
      <c r="AI297" s="134"/>
    </row>
    <row r="298" spans="1:35" ht="16.5" thickTop="1" thickBot="1">
      <c r="A298" s="489" t="s">
        <v>47</v>
      </c>
      <c r="B298" s="490"/>
      <c r="C298" s="490"/>
      <c r="D298" s="490"/>
      <c r="E298" s="490"/>
      <c r="F298" s="490"/>
      <c r="G298" s="490"/>
      <c r="H298" s="490"/>
      <c r="I298" s="490"/>
      <c r="J298" s="490"/>
      <c r="K298" s="490"/>
      <c r="L298" s="490"/>
      <c r="M298" s="490"/>
      <c r="N298" s="490"/>
      <c r="O298" s="182" t="s">
        <v>48</v>
      </c>
      <c r="P298" s="183" t="s">
        <v>49</v>
      </c>
      <c r="Q298" s="184" t="s">
        <v>50</v>
      </c>
      <c r="R298" s="489" t="s">
        <v>51</v>
      </c>
      <c r="S298" s="490"/>
      <c r="T298" s="490"/>
      <c r="U298" s="490"/>
      <c r="V298" s="490"/>
      <c r="W298" s="490"/>
      <c r="X298" s="490"/>
      <c r="Y298" s="490"/>
      <c r="Z298" s="490"/>
      <c r="AA298" s="490"/>
      <c r="AB298" s="490"/>
      <c r="AC298" s="490"/>
      <c r="AD298" s="490"/>
      <c r="AE298" s="491"/>
      <c r="AF298" s="182" t="s">
        <v>48</v>
      </c>
      <c r="AG298" s="183" t="s">
        <v>49</v>
      </c>
      <c r="AH298" s="184" t="s">
        <v>50</v>
      </c>
      <c r="AI298" s="134"/>
    </row>
    <row r="299" spans="1:35" ht="21" thickBot="1">
      <c r="A299" s="492" t="str">
        <f>Spielplan!G40</f>
        <v>Mannschaft 3</v>
      </c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185"/>
      <c r="P299" s="186"/>
      <c r="Q299" s="187"/>
      <c r="R299" s="492" t="str">
        <f>Spielplan!I41</f>
        <v>Mannschaft 1</v>
      </c>
      <c r="S299" s="493"/>
      <c r="T299" s="493"/>
      <c r="U299" s="493"/>
      <c r="V299" s="493"/>
      <c r="W299" s="493"/>
      <c r="X299" s="493"/>
      <c r="Y299" s="493"/>
      <c r="Z299" s="493"/>
      <c r="AA299" s="493"/>
      <c r="AB299" s="493"/>
      <c r="AC299" s="493"/>
      <c r="AD299" s="493"/>
      <c r="AE299" s="494"/>
      <c r="AF299" s="185"/>
      <c r="AG299" s="186"/>
      <c r="AH299" s="187"/>
      <c r="AI299" s="134"/>
    </row>
    <row r="300" spans="1:35" ht="26.25" thickTop="1" thickBot="1">
      <c r="A300" s="188" t="s">
        <v>52</v>
      </c>
      <c r="B300" s="189" t="s">
        <v>53</v>
      </c>
      <c r="C300" s="190" t="s">
        <v>54</v>
      </c>
      <c r="D300" s="191"/>
      <c r="E300" s="192" t="s">
        <v>55</v>
      </c>
      <c r="F300" s="193"/>
      <c r="G300" s="193"/>
      <c r="H300" s="193"/>
      <c r="I300" s="193"/>
      <c r="J300" s="193"/>
      <c r="K300" s="193"/>
      <c r="L300" s="193"/>
      <c r="M300" s="193"/>
      <c r="N300" s="193"/>
      <c r="O300" s="194"/>
      <c r="P300" s="195"/>
      <c r="Q300" s="196"/>
      <c r="R300" s="188" t="s">
        <v>52</v>
      </c>
      <c r="S300" s="189" t="s">
        <v>53</v>
      </c>
      <c r="T300" s="190" t="s">
        <v>54</v>
      </c>
      <c r="U300" s="191"/>
      <c r="V300" s="192" t="s">
        <v>55</v>
      </c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4"/>
      <c r="AG300" s="195"/>
      <c r="AH300" s="196"/>
      <c r="AI300" s="134"/>
    </row>
    <row r="301" spans="1:35" ht="16.5" thickTop="1">
      <c r="A301" s="207"/>
      <c r="B301" s="208"/>
      <c r="C301" s="209"/>
      <c r="D301" s="210"/>
      <c r="E301" s="495"/>
      <c r="F301" s="496"/>
      <c r="G301" s="496"/>
      <c r="H301" s="496"/>
      <c r="I301" s="496"/>
      <c r="J301" s="496"/>
      <c r="K301" s="496"/>
      <c r="L301" s="496"/>
      <c r="M301" s="496"/>
      <c r="N301" s="497"/>
      <c r="O301" s="211"/>
      <c r="P301" s="212"/>
      <c r="Q301" s="213"/>
      <c r="R301" s="207"/>
      <c r="S301" s="214"/>
      <c r="T301" s="209"/>
      <c r="U301" s="210"/>
      <c r="V301" s="495"/>
      <c r="W301" s="496"/>
      <c r="X301" s="496"/>
      <c r="Y301" s="496"/>
      <c r="Z301" s="496"/>
      <c r="AA301" s="496"/>
      <c r="AB301" s="496"/>
      <c r="AC301" s="496"/>
      <c r="AD301" s="496"/>
      <c r="AE301" s="497"/>
      <c r="AF301" s="211"/>
      <c r="AG301" s="212"/>
      <c r="AH301" s="213"/>
      <c r="AI301" s="134"/>
    </row>
    <row r="302" spans="1:35" ht="15.75">
      <c r="A302" s="215"/>
      <c r="B302" s="208"/>
      <c r="C302" s="216"/>
      <c r="D302" s="165"/>
      <c r="E302" s="498"/>
      <c r="F302" s="499"/>
      <c r="G302" s="499"/>
      <c r="H302" s="499"/>
      <c r="I302" s="499"/>
      <c r="J302" s="499"/>
      <c r="K302" s="499"/>
      <c r="L302" s="499"/>
      <c r="M302" s="499"/>
      <c r="N302" s="500"/>
      <c r="O302" s="217"/>
      <c r="P302" s="218"/>
      <c r="Q302" s="219"/>
      <c r="R302" s="215"/>
      <c r="S302" s="208"/>
      <c r="T302" s="216"/>
      <c r="U302" s="165"/>
      <c r="V302" s="498"/>
      <c r="W302" s="499"/>
      <c r="X302" s="499"/>
      <c r="Y302" s="499"/>
      <c r="Z302" s="499"/>
      <c r="AA302" s="499"/>
      <c r="AB302" s="499"/>
      <c r="AC302" s="499"/>
      <c r="AD302" s="499"/>
      <c r="AE302" s="500"/>
      <c r="AF302" s="217"/>
      <c r="AG302" s="218"/>
      <c r="AH302" s="219"/>
      <c r="AI302" s="134"/>
    </row>
    <row r="303" spans="1:35" ht="18">
      <c r="A303" s="215"/>
      <c r="B303" s="208"/>
      <c r="C303" s="220"/>
      <c r="D303" s="165"/>
      <c r="E303" s="498"/>
      <c r="F303" s="499"/>
      <c r="G303" s="499"/>
      <c r="H303" s="499"/>
      <c r="I303" s="499"/>
      <c r="J303" s="499"/>
      <c r="K303" s="499"/>
      <c r="L303" s="499"/>
      <c r="M303" s="499"/>
      <c r="N303" s="500"/>
      <c r="O303" s="217"/>
      <c r="P303" s="221"/>
      <c r="Q303" s="219"/>
      <c r="R303" s="215"/>
      <c r="S303" s="208"/>
      <c r="T303" s="220"/>
      <c r="U303" s="165"/>
      <c r="V303" s="498"/>
      <c r="W303" s="499"/>
      <c r="X303" s="499"/>
      <c r="Y303" s="499"/>
      <c r="Z303" s="499"/>
      <c r="AA303" s="499"/>
      <c r="AB303" s="499"/>
      <c r="AC303" s="499"/>
      <c r="AD303" s="499"/>
      <c r="AE303" s="500"/>
      <c r="AF303" s="217"/>
      <c r="AG303" s="221"/>
      <c r="AH303" s="219"/>
      <c r="AI303" s="134"/>
    </row>
    <row r="304" spans="1:35" ht="18">
      <c r="A304" s="215"/>
      <c r="B304" s="208"/>
      <c r="C304" s="222"/>
      <c r="D304" s="165"/>
      <c r="E304" s="498"/>
      <c r="F304" s="499"/>
      <c r="G304" s="499"/>
      <c r="H304" s="499"/>
      <c r="I304" s="499"/>
      <c r="J304" s="499"/>
      <c r="K304" s="499"/>
      <c r="L304" s="499"/>
      <c r="M304" s="499"/>
      <c r="N304" s="500"/>
      <c r="O304" s="217"/>
      <c r="P304" s="221"/>
      <c r="Q304" s="219"/>
      <c r="R304" s="215"/>
      <c r="S304" s="208"/>
      <c r="T304" s="222"/>
      <c r="U304" s="165"/>
      <c r="V304" s="498"/>
      <c r="W304" s="499"/>
      <c r="X304" s="499"/>
      <c r="Y304" s="499"/>
      <c r="Z304" s="499"/>
      <c r="AA304" s="499"/>
      <c r="AB304" s="499"/>
      <c r="AC304" s="499"/>
      <c r="AD304" s="499"/>
      <c r="AE304" s="500"/>
      <c r="AF304" s="217"/>
      <c r="AG304" s="221"/>
      <c r="AH304" s="219"/>
      <c r="AI304" s="134"/>
    </row>
    <row r="305" spans="1:35" ht="18">
      <c r="A305" s="215"/>
      <c r="B305" s="208"/>
      <c r="C305" s="223"/>
      <c r="D305" s="165"/>
      <c r="E305" s="498"/>
      <c r="F305" s="499"/>
      <c r="G305" s="499"/>
      <c r="H305" s="499"/>
      <c r="I305" s="499"/>
      <c r="J305" s="499"/>
      <c r="K305" s="499"/>
      <c r="L305" s="499"/>
      <c r="M305" s="499"/>
      <c r="N305" s="500"/>
      <c r="O305" s="217"/>
      <c r="P305" s="224"/>
      <c r="Q305" s="219"/>
      <c r="R305" s="215"/>
      <c r="S305" s="208"/>
      <c r="T305" s="223"/>
      <c r="U305" s="165"/>
      <c r="V305" s="498"/>
      <c r="W305" s="499"/>
      <c r="X305" s="499"/>
      <c r="Y305" s="499"/>
      <c r="Z305" s="499"/>
      <c r="AA305" s="499"/>
      <c r="AB305" s="499"/>
      <c r="AC305" s="499"/>
      <c r="AD305" s="499"/>
      <c r="AE305" s="500"/>
      <c r="AF305" s="217"/>
      <c r="AG305" s="224"/>
      <c r="AH305" s="219"/>
      <c r="AI305" s="134"/>
    </row>
    <row r="306" spans="1:35" ht="18">
      <c r="A306" s="215"/>
      <c r="B306" s="208"/>
      <c r="C306" s="222"/>
      <c r="D306" s="165"/>
      <c r="E306" s="498"/>
      <c r="F306" s="499"/>
      <c r="G306" s="499"/>
      <c r="H306" s="499"/>
      <c r="I306" s="499"/>
      <c r="J306" s="499"/>
      <c r="K306" s="499"/>
      <c r="L306" s="499"/>
      <c r="M306" s="499"/>
      <c r="N306" s="500"/>
      <c r="O306" s="217"/>
      <c r="P306" s="221"/>
      <c r="Q306" s="219"/>
      <c r="R306" s="215"/>
      <c r="S306" s="208"/>
      <c r="T306" s="222"/>
      <c r="U306" s="165"/>
      <c r="V306" s="498"/>
      <c r="W306" s="499"/>
      <c r="X306" s="499"/>
      <c r="Y306" s="499"/>
      <c r="Z306" s="499"/>
      <c r="AA306" s="499"/>
      <c r="AB306" s="499"/>
      <c r="AC306" s="499"/>
      <c r="AD306" s="499"/>
      <c r="AE306" s="500"/>
      <c r="AF306" s="217"/>
      <c r="AG306" s="221"/>
      <c r="AH306" s="219"/>
      <c r="AI306" s="134"/>
    </row>
    <row r="307" spans="1:35" ht="18">
      <c r="A307" s="215"/>
      <c r="B307" s="208"/>
      <c r="C307" s="222"/>
      <c r="D307" s="165"/>
      <c r="E307" s="498"/>
      <c r="F307" s="499"/>
      <c r="G307" s="499"/>
      <c r="H307" s="499"/>
      <c r="I307" s="499"/>
      <c r="J307" s="499"/>
      <c r="K307" s="499"/>
      <c r="L307" s="499"/>
      <c r="M307" s="499"/>
      <c r="N307" s="500"/>
      <c r="O307" s="217"/>
      <c r="P307" s="221"/>
      <c r="Q307" s="219"/>
      <c r="R307" s="215"/>
      <c r="S307" s="208"/>
      <c r="T307" s="222"/>
      <c r="U307" s="165"/>
      <c r="V307" s="498"/>
      <c r="W307" s="499"/>
      <c r="X307" s="499"/>
      <c r="Y307" s="499"/>
      <c r="Z307" s="499"/>
      <c r="AA307" s="499"/>
      <c r="AB307" s="499"/>
      <c r="AC307" s="499"/>
      <c r="AD307" s="499"/>
      <c r="AE307" s="500"/>
      <c r="AF307" s="217"/>
      <c r="AG307" s="221"/>
      <c r="AH307" s="219"/>
      <c r="AI307" s="134"/>
    </row>
    <row r="308" spans="1:35" ht="18">
      <c r="A308" s="215"/>
      <c r="B308" s="208"/>
      <c r="C308" s="222"/>
      <c r="D308" s="165"/>
      <c r="E308" s="498"/>
      <c r="F308" s="499"/>
      <c r="G308" s="499"/>
      <c r="H308" s="499"/>
      <c r="I308" s="499"/>
      <c r="J308" s="499"/>
      <c r="K308" s="499"/>
      <c r="L308" s="499"/>
      <c r="M308" s="499"/>
      <c r="N308" s="500"/>
      <c r="O308" s="217"/>
      <c r="P308" s="221"/>
      <c r="Q308" s="219"/>
      <c r="R308" s="215"/>
      <c r="S308" s="208"/>
      <c r="T308" s="222"/>
      <c r="U308" s="165"/>
      <c r="V308" s="498"/>
      <c r="W308" s="499"/>
      <c r="X308" s="499"/>
      <c r="Y308" s="499"/>
      <c r="Z308" s="499"/>
      <c r="AA308" s="499"/>
      <c r="AB308" s="499"/>
      <c r="AC308" s="499"/>
      <c r="AD308" s="499"/>
      <c r="AE308" s="500"/>
      <c r="AF308" s="217"/>
      <c r="AG308" s="221"/>
      <c r="AH308" s="219"/>
      <c r="AI308" s="134"/>
    </row>
    <row r="309" spans="1:35" ht="18">
      <c r="A309" s="215"/>
      <c r="B309" s="208"/>
      <c r="C309" s="222"/>
      <c r="D309" s="165"/>
      <c r="E309" s="498"/>
      <c r="F309" s="499"/>
      <c r="G309" s="499"/>
      <c r="H309" s="499"/>
      <c r="I309" s="499"/>
      <c r="J309" s="499"/>
      <c r="K309" s="499"/>
      <c r="L309" s="499"/>
      <c r="M309" s="499"/>
      <c r="N309" s="500"/>
      <c r="O309" s="217"/>
      <c r="P309" s="225"/>
      <c r="Q309" s="226"/>
      <c r="R309" s="215"/>
      <c r="S309" s="208"/>
      <c r="T309" s="222"/>
      <c r="U309" s="165"/>
      <c r="V309" s="498"/>
      <c r="W309" s="499"/>
      <c r="X309" s="499"/>
      <c r="Y309" s="499"/>
      <c r="Z309" s="499"/>
      <c r="AA309" s="499"/>
      <c r="AB309" s="499"/>
      <c r="AC309" s="499"/>
      <c r="AD309" s="499"/>
      <c r="AE309" s="500"/>
      <c r="AF309" s="217"/>
      <c r="AG309" s="225"/>
      <c r="AH309" s="226"/>
      <c r="AI309" s="134"/>
    </row>
    <row r="310" spans="1:35" ht="16.5" thickBot="1">
      <c r="A310" s="227"/>
      <c r="B310" s="228"/>
      <c r="C310" s="229"/>
      <c r="D310" s="178"/>
      <c r="E310" s="501"/>
      <c r="F310" s="502"/>
      <c r="G310" s="502"/>
      <c r="H310" s="502"/>
      <c r="I310" s="502"/>
      <c r="J310" s="502"/>
      <c r="K310" s="502"/>
      <c r="L310" s="502"/>
      <c r="M310" s="502"/>
      <c r="N310" s="503"/>
      <c r="O310" s="230"/>
      <c r="P310" s="231"/>
      <c r="Q310" s="232"/>
      <c r="R310" s="227"/>
      <c r="S310" s="228"/>
      <c r="T310" s="229"/>
      <c r="U310" s="178"/>
      <c r="V310" s="501"/>
      <c r="W310" s="502"/>
      <c r="X310" s="502"/>
      <c r="Y310" s="502"/>
      <c r="Z310" s="502"/>
      <c r="AA310" s="502"/>
      <c r="AB310" s="502"/>
      <c r="AC310" s="502"/>
      <c r="AD310" s="502"/>
      <c r="AE310" s="503"/>
      <c r="AF310" s="230"/>
      <c r="AG310" s="231"/>
      <c r="AH310" s="232"/>
      <c r="AI310" s="134"/>
    </row>
    <row r="311" spans="1:35" ht="13.5" thickTop="1">
      <c r="A311" s="233" t="s">
        <v>56</v>
      </c>
      <c r="B311" s="234"/>
      <c r="C311" s="235"/>
      <c r="D311" s="148">
        <f>D310+1</f>
        <v>1</v>
      </c>
      <c r="E311" s="495"/>
      <c r="F311" s="496"/>
      <c r="G311" s="496"/>
      <c r="H311" s="496"/>
      <c r="I311" s="496"/>
      <c r="J311" s="496"/>
      <c r="K311" s="496"/>
      <c r="L311" s="496"/>
      <c r="M311" s="496"/>
      <c r="N311" s="497"/>
      <c r="O311" s="211"/>
      <c r="P311" s="236"/>
      <c r="Q311" s="237"/>
      <c r="R311" s="233" t="s">
        <v>56</v>
      </c>
      <c r="S311" s="234"/>
      <c r="T311" s="235"/>
      <c r="U311" s="148">
        <f>U310+1</f>
        <v>1</v>
      </c>
      <c r="V311" s="495"/>
      <c r="W311" s="496"/>
      <c r="X311" s="496"/>
      <c r="Y311" s="496"/>
      <c r="Z311" s="496"/>
      <c r="AA311" s="496"/>
      <c r="AB311" s="496"/>
      <c r="AC311" s="496"/>
      <c r="AD311" s="496"/>
      <c r="AE311" s="497"/>
      <c r="AF311" s="211"/>
      <c r="AG311" s="236"/>
      <c r="AH311" s="237"/>
      <c r="AI311" s="134"/>
    </row>
    <row r="312" spans="1:35" ht="13.5" thickBot="1">
      <c r="A312" s="238" t="s">
        <v>57</v>
      </c>
      <c r="B312" s="239"/>
      <c r="C312" s="240"/>
      <c r="D312" s="175">
        <f>D311+1</f>
        <v>2</v>
      </c>
      <c r="E312" s="504"/>
      <c r="F312" s="505"/>
      <c r="G312" s="505"/>
      <c r="H312" s="505"/>
      <c r="I312" s="505"/>
      <c r="J312" s="505"/>
      <c r="K312" s="505"/>
      <c r="L312" s="505"/>
      <c r="M312" s="505"/>
      <c r="N312" s="506"/>
      <c r="O312" s="241"/>
      <c r="P312" s="242"/>
      <c r="Q312" s="243"/>
      <c r="R312" s="238" t="s">
        <v>57</v>
      </c>
      <c r="S312" s="239"/>
      <c r="T312" s="240"/>
      <c r="U312" s="175">
        <f>U311+1</f>
        <v>2</v>
      </c>
      <c r="V312" s="504"/>
      <c r="W312" s="505"/>
      <c r="X312" s="505"/>
      <c r="Y312" s="505"/>
      <c r="Z312" s="505"/>
      <c r="AA312" s="505"/>
      <c r="AB312" s="505"/>
      <c r="AC312" s="505"/>
      <c r="AD312" s="505"/>
      <c r="AE312" s="506"/>
      <c r="AF312" s="241"/>
      <c r="AG312" s="242"/>
      <c r="AH312" s="243"/>
      <c r="AI312" s="134"/>
    </row>
    <row r="313" spans="1:35" ht="23.25" customHeight="1" thickTop="1" thickBot="1">
      <c r="A313" s="305" t="s">
        <v>58</v>
      </c>
      <c r="B313" s="244"/>
      <c r="C313" s="306"/>
      <c r="D313" s="307"/>
      <c r="E313" s="306"/>
      <c r="F313" s="306"/>
      <c r="G313" s="245"/>
      <c r="H313" s="308" t="s">
        <v>59</v>
      </c>
      <c r="I313" s="246"/>
      <c r="J313" s="308" t="s">
        <v>16</v>
      </c>
      <c r="K313" s="310"/>
      <c r="L313" s="507" t="s">
        <v>60</v>
      </c>
      <c r="M313" s="508"/>
      <c r="N313" s="508"/>
      <c r="O313" s="308" t="s">
        <v>15</v>
      </c>
      <c r="P313" s="309"/>
      <c r="Q313" s="311" t="s">
        <v>16</v>
      </c>
      <c r="R313" s="312"/>
      <c r="S313" s="509" t="s">
        <v>61</v>
      </c>
      <c r="T313" s="510"/>
      <c r="U313" s="510"/>
      <c r="V313" s="510"/>
      <c r="W313" s="510"/>
      <c r="X313" s="510"/>
      <c r="Y313" s="510"/>
      <c r="Z313" s="510"/>
      <c r="AA313" s="510"/>
      <c r="AB313" s="510"/>
      <c r="AC313" s="510"/>
      <c r="AD313" s="510"/>
      <c r="AE313" s="510"/>
      <c r="AF313" s="510"/>
      <c r="AG313" s="510"/>
      <c r="AH313" s="511"/>
      <c r="AI313" s="134"/>
    </row>
    <row r="314" spans="1:35" ht="13.5" thickBot="1">
      <c r="A314" s="322"/>
      <c r="B314" s="333" t="s">
        <v>80</v>
      </c>
      <c r="C314" s="323"/>
      <c r="D314" s="324"/>
      <c r="E314" s="323"/>
      <c r="F314" s="323"/>
      <c r="G314" s="325"/>
      <c r="H314" s="326"/>
      <c r="I314" s="327"/>
      <c r="J314" s="326"/>
      <c r="K314" s="328"/>
      <c r="L314" s="329"/>
      <c r="M314" s="329"/>
      <c r="N314" s="329"/>
      <c r="O314" s="326"/>
      <c r="P314" s="328"/>
      <c r="Q314" s="326"/>
      <c r="R314" s="330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2"/>
      <c r="AI314" s="134"/>
    </row>
    <row r="315" spans="1:35" ht="15">
      <c r="A315" s="512" t="s">
        <v>62</v>
      </c>
      <c r="B315" s="313"/>
      <c r="C315" s="314" t="s">
        <v>15</v>
      </c>
      <c r="D315" s="161"/>
      <c r="E315" s="315"/>
      <c r="F315" s="316"/>
      <c r="G315" s="316"/>
      <c r="H315" s="316"/>
      <c r="I315" s="317"/>
      <c r="J315" s="318"/>
      <c r="K315" s="316"/>
      <c r="L315" s="316"/>
      <c r="M315" s="316"/>
      <c r="N315" s="317"/>
      <c r="O315" s="318"/>
      <c r="P315" s="316"/>
      <c r="Q315" s="316"/>
      <c r="R315" s="316"/>
      <c r="S315" s="317"/>
      <c r="T315" s="318"/>
      <c r="U315" s="319"/>
      <c r="V315" s="316"/>
      <c r="W315" s="316"/>
      <c r="X315" s="316"/>
      <c r="Y315" s="320"/>
      <c r="Z315" s="318"/>
      <c r="AA315" s="316"/>
      <c r="AB315" s="316"/>
      <c r="AC315" s="316"/>
      <c r="AD315" s="317"/>
      <c r="AE315" s="318"/>
      <c r="AF315" s="316"/>
      <c r="AG315" s="316"/>
      <c r="AH315" s="321"/>
    </row>
    <row r="316" spans="1:35" ht="15.75" thickBot="1">
      <c r="A316" s="513"/>
      <c r="B316" s="258"/>
      <c r="C316" s="259" t="s">
        <v>16</v>
      </c>
      <c r="D316" s="260"/>
      <c r="E316" s="261"/>
      <c r="F316" s="262"/>
      <c r="G316" s="262"/>
      <c r="H316" s="262"/>
      <c r="I316" s="263"/>
      <c r="J316" s="264"/>
      <c r="K316" s="262"/>
      <c r="L316" s="262"/>
      <c r="M316" s="262"/>
      <c r="N316" s="263"/>
      <c r="O316" s="264"/>
      <c r="P316" s="262"/>
      <c r="Q316" s="262"/>
      <c r="R316" s="262"/>
      <c r="S316" s="263"/>
      <c r="T316" s="264"/>
      <c r="U316" s="265"/>
      <c r="V316" s="262"/>
      <c r="W316" s="262"/>
      <c r="X316" s="262"/>
      <c r="Y316" s="266"/>
      <c r="Z316" s="264"/>
      <c r="AA316" s="262"/>
      <c r="AB316" s="262"/>
      <c r="AC316" s="262"/>
      <c r="AD316" s="263"/>
      <c r="AE316" s="264"/>
      <c r="AF316" s="262"/>
      <c r="AG316" s="262"/>
      <c r="AH316" s="267"/>
    </row>
    <row r="317" spans="1:35" ht="15">
      <c r="A317" s="514" t="s">
        <v>63</v>
      </c>
      <c r="B317" s="247"/>
      <c r="C317" s="248" t="s">
        <v>15</v>
      </c>
      <c r="D317" s="249"/>
      <c r="E317" s="250"/>
      <c r="F317" s="251"/>
      <c r="G317" s="251"/>
      <c r="H317" s="251"/>
      <c r="I317" s="252"/>
      <c r="J317" s="253"/>
      <c r="K317" s="251"/>
      <c r="L317" s="251"/>
      <c r="M317" s="251"/>
      <c r="N317" s="252"/>
      <c r="O317" s="253"/>
      <c r="P317" s="251"/>
      <c r="Q317" s="251"/>
      <c r="R317" s="251"/>
      <c r="S317" s="252"/>
      <c r="T317" s="253"/>
      <c r="U317" s="254"/>
      <c r="V317" s="251"/>
      <c r="W317" s="251"/>
      <c r="X317" s="251"/>
      <c r="Y317" s="255"/>
      <c r="Z317" s="253"/>
      <c r="AA317" s="251"/>
      <c r="AB317" s="251"/>
      <c r="AC317" s="251"/>
      <c r="AD317" s="252"/>
      <c r="AE317" s="253"/>
      <c r="AF317" s="251"/>
      <c r="AG317" s="251"/>
      <c r="AH317" s="256"/>
    </row>
    <row r="318" spans="1:35" ht="15.75" thickBot="1">
      <c r="A318" s="513"/>
      <c r="B318" s="258"/>
      <c r="C318" s="259" t="s">
        <v>16</v>
      </c>
      <c r="D318" s="260"/>
      <c r="E318" s="261"/>
      <c r="F318" s="262"/>
      <c r="G318" s="262"/>
      <c r="H318" s="262"/>
      <c r="I318" s="263"/>
      <c r="J318" s="264"/>
      <c r="K318" s="262"/>
      <c r="L318" s="262"/>
      <c r="M318" s="262"/>
      <c r="N318" s="263"/>
      <c r="O318" s="264"/>
      <c r="P318" s="262"/>
      <c r="Q318" s="262"/>
      <c r="R318" s="262"/>
      <c r="S318" s="263"/>
      <c r="T318" s="264"/>
      <c r="U318" s="265"/>
      <c r="V318" s="262"/>
      <c r="W318" s="262"/>
      <c r="X318" s="262"/>
      <c r="Y318" s="266"/>
      <c r="Z318" s="264"/>
      <c r="AA318" s="262"/>
      <c r="AB318" s="262"/>
      <c r="AC318" s="262"/>
      <c r="AD318" s="263"/>
      <c r="AE318" s="264"/>
      <c r="AF318" s="262"/>
      <c r="AG318" s="262"/>
      <c r="AH318" s="267"/>
    </row>
    <row r="319" spans="1:35" ht="15">
      <c r="A319" s="514" t="s">
        <v>64</v>
      </c>
      <c r="B319" s="247"/>
      <c r="C319" s="248" t="s">
        <v>15</v>
      </c>
      <c r="D319" s="249"/>
      <c r="E319" s="250"/>
      <c r="F319" s="251"/>
      <c r="G319" s="251"/>
      <c r="H319" s="251"/>
      <c r="I319" s="252"/>
      <c r="J319" s="253"/>
      <c r="K319" s="251"/>
      <c r="L319" s="251"/>
      <c r="M319" s="251"/>
      <c r="N319" s="252"/>
      <c r="O319" s="253"/>
      <c r="P319" s="251"/>
      <c r="Q319" s="251"/>
      <c r="R319" s="251"/>
      <c r="S319" s="252"/>
      <c r="T319" s="253"/>
      <c r="U319" s="254"/>
      <c r="V319" s="251"/>
      <c r="W319" s="251"/>
      <c r="X319" s="251"/>
      <c r="Y319" s="255"/>
      <c r="Z319" s="253"/>
      <c r="AA319" s="251"/>
      <c r="AB319" s="251"/>
      <c r="AC319" s="251"/>
      <c r="AD319" s="252"/>
      <c r="AE319" s="253"/>
      <c r="AF319" s="251"/>
      <c r="AG319" s="251"/>
      <c r="AH319" s="256"/>
    </row>
    <row r="320" spans="1:35" ht="15.75" thickBot="1">
      <c r="A320" s="513"/>
      <c r="B320" s="258"/>
      <c r="C320" s="268" t="s">
        <v>16</v>
      </c>
      <c r="D320" s="177"/>
      <c r="E320" s="269"/>
      <c r="F320" s="270"/>
      <c r="G320" s="270"/>
      <c r="H320" s="270"/>
      <c r="I320" s="271"/>
      <c r="J320" s="272"/>
      <c r="K320" s="270"/>
      <c r="L320" s="270"/>
      <c r="M320" s="270"/>
      <c r="N320" s="271"/>
      <c r="O320" s="272"/>
      <c r="P320" s="270"/>
      <c r="Q320" s="270"/>
      <c r="R320" s="270"/>
      <c r="S320" s="271"/>
      <c r="T320" s="272"/>
      <c r="U320" s="273"/>
      <c r="V320" s="270"/>
      <c r="W320" s="270"/>
      <c r="X320" s="270"/>
      <c r="Y320" s="274"/>
      <c r="Z320" s="272"/>
      <c r="AA320" s="270"/>
      <c r="AB320" s="270"/>
      <c r="AC320" s="270"/>
      <c r="AD320" s="271"/>
      <c r="AE320" s="272"/>
      <c r="AF320" s="270"/>
      <c r="AG320" s="270"/>
      <c r="AH320" s="275"/>
    </row>
    <row r="321" spans="1:35">
      <c r="A321" s="276"/>
      <c r="B321" s="515"/>
      <c r="C321" s="277"/>
      <c r="D321" s="249"/>
      <c r="E321" s="249"/>
      <c r="F321" s="249"/>
      <c r="G321" s="249"/>
      <c r="H321" s="278"/>
      <c r="I321" s="517" t="s">
        <v>62</v>
      </c>
      <c r="J321" s="518"/>
      <c r="K321" s="518"/>
      <c r="L321" s="518"/>
      <c r="M321" s="519"/>
      <c r="N321" s="517" t="s">
        <v>63</v>
      </c>
      <c r="O321" s="518"/>
      <c r="P321" s="518"/>
      <c r="Q321" s="518"/>
      <c r="R321" s="519"/>
      <c r="S321" s="517" t="s">
        <v>64</v>
      </c>
      <c r="T321" s="518"/>
      <c r="U321" s="518"/>
      <c r="V321" s="518"/>
      <c r="W321" s="518"/>
      <c r="X321" s="519"/>
      <c r="Y321" s="517" t="s">
        <v>13</v>
      </c>
      <c r="Z321" s="518"/>
      <c r="AA321" s="518"/>
      <c r="AB321" s="518"/>
      <c r="AC321" s="519"/>
      <c r="AD321" s="517" t="s">
        <v>31</v>
      </c>
      <c r="AE321" s="518"/>
      <c r="AF321" s="518"/>
      <c r="AG321" s="518"/>
      <c r="AH321" s="520"/>
    </row>
    <row r="322" spans="1:35" ht="18.75" thickBot="1">
      <c r="A322" s="279"/>
      <c r="B322" s="516"/>
      <c r="C322" s="521" t="s">
        <v>65</v>
      </c>
      <c r="D322" s="522"/>
      <c r="E322" s="522"/>
      <c r="F322" s="522"/>
      <c r="G322" s="522"/>
      <c r="H322" s="523"/>
      <c r="I322" s="524"/>
      <c r="J322" s="525"/>
      <c r="K322" s="280" t="s">
        <v>66</v>
      </c>
      <c r="L322" s="525"/>
      <c r="M322" s="526"/>
      <c r="N322" s="524"/>
      <c r="O322" s="525"/>
      <c r="P322" s="280" t="s">
        <v>66</v>
      </c>
      <c r="Q322" s="525"/>
      <c r="R322" s="526"/>
      <c r="S322" s="524"/>
      <c r="T322" s="525"/>
      <c r="U322" s="281"/>
      <c r="V322" s="280" t="s">
        <v>66</v>
      </c>
      <c r="W322" s="525"/>
      <c r="X322" s="526"/>
      <c r="Y322" s="524"/>
      <c r="Z322" s="525"/>
      <c r="AA322" s="280" t="s">
        <v>66</v>
      </c>
      <c r="AB322" s="525"/>
      <c r="AC322" s="526"/>
      <c r="AD322" s="524"/>
      <c r="AE322" s="525"/>
      <c r="AF322" s="280" t="s">
        <v>66</v>
      </c>
      <c r="AG322" s="525"/>
      <c r="AH322" s="527"/>
    </row>
    <row r="323" spans="1:35">
      <c r="A323" s="279"/>
      <c r="B323" s="516"/>
      <c r="C323" s="528" t="s">
        <v>67</v>
      </c>
      <c r="D323" s="528"/>
      <c r="E323" s="528"/>
      <c r="F323" s="528"/>
      <c r="G323" s="528"/>
      <c r="H323" s="528"/>
      <c r="I323" s="530"/>
      <c r="J323" s="531"/>
      <c r="K323" s="531"/>
      <c r="L323" s="531"/>
      <c r="M323" s="531"/>
      <c r="N323" s="531"/>
      <c r="O323" s="531"/>
      <c r="P323" s="531"/>
      <c r="Q323" s="531"/>
      <c r="R323" s="531"/>
      <c r="S323" s="531"/>
      <c r="T323" s="531"/>
      <c r="U323" s="531"/>
      <c r="V323" s="531"/>
      <c r="W323" s="531"/>
      <c r="X323" s="532"/>
      <c r="Y323" s="517" t="s">
        <v>12</v>
      </c>
      <c r="Z323" s="518"/>
      <c r="AA323" s="518"/>
      <c r="AB323" s="518"/>
      <c r="AC323" s="519"/>
      <c r="AD323" s="517" t="s">
        <v>68</v>
      </c>
      <c r="AE323" s="518"/>
      <c r="AF323" s="518"/>
      <c r="AG323" s="518"/>
      <c r="AH323" s="520"/>
    </row>
    <row r="324" spans="1:35" ht="18.75" thickBot="1">
      <c r="A324" s="282"/>
      <c r="B324" s="516"/>
      <c r="C324" s="529"/>
      <c r="D324" s="529"/>
      <c r="E324" s="529"/>
      <c r="F324" s="529"/>
      <c r="G324" s="529"/>
      <c r="H324" s="529"/>
      <c r="I324" s="533"/>
      <c r="J324" s="534"/>
      <c r="K324" s="534"/>
      <c r="L324" s="534"/>
      <c r="M324" s="534"/>
      <c r="N324" s="534"/>
      <c r="O324" s="534"/>
      <c r="P324" s="534"/>
      <c r="Q324" s="534"/>
      <c r="R324" s="534"/>
      <c r="S324" s="534"/>
      <c r="T324" s="534"/>
      <c r="U324" s="534"/>
      <c r="V324" s="534"/>
      <c r="W324" s="534"/>
      <c r="X324" s="535"/>
      <c r="Y324" s="536"/>
      <c r="Z324" s="537"/>
      <c r="AA324" s="283" t="s">
        <v>66</v>
      </c>
      <c r="AB324" s="537"/>
      <c r="AC324" s="538"/>
      <c r="AD324" s="539"/>
      <c r="AE324" s="537"/>
      <c r="AF324" s="537"/>
      <c r="AG324" s="540" t="s">
        <v>41</v>
      </c>
      <c r="AH324" s="541"/>
    </row>
    <row r="325" spans="1:35" ht="14.25" thickTop="1" thickBot="1">
      <c r="A325" s="542" t="s">
        <v>69</v>
      </c>
      <c r="B325" s="543"/>
      <c r="C325" s="543"/>
      <c r="D325" s="543"/>
      <c r="E325" s="543"/>
      <c r="F325" s="543"/>
      <c r="G325" s="543"/>
      <c r="H325" s="543"/>
      <c r="I325" s="543"/>
      <c r="J325" s="543"/>
      <c r="K325" s="543"/>
      <c r="L325" s="543"/>
      <c r="M325" s="543"/>
      <c r="N325" s="543"/>
      <c r="O325" s="543"/>
      <c r="P325" s="543"/>
      <c r="Q325" s="543"/>
      <c r="R325" s="543"/>
      <c r="S325" s="543"/>
      <c r="T325" s="543"/>
      <c r="U325" s="543"/>
      <c r="V325" s="543"/>
      <c r="W325" s="543"/>
      <c r="X325" s="543"/>
      <c r="Y325" s="543"/>
      <c r="Z325" s="543"/>
      <c r="AA325" s="543"/>
      <c r="AB325" s="543"/>
      <c r="AC325" s="543"/>
      <c r="AD325" s="543"/>
      <c r="AE325" s="543"/>
      <c r="AF325" s="543"/>
      <c r="AG325" s="543"/>
      <c r="AH325" s="544"/>
    </row>
    <row r="326" spans="1:35" ht="24" thickBot="1">
      <c r="A326" s="284" t="s">
        <v>70</v>
      </c>
      <c r="B326" s="285"/>
      <c r="C326" s="285"/>
      <c r="D326" s="286"/>
      <c r="E326" s="285"/>
      <c r="F326" s="285"/>
      <c r="G326" s="287"/>
      <c r="H326" s="285"/>
      <c r="I326" s="285"/>
      <c r="J326" s="285"/>
      <c r="K326" s="285"/>
      <c r="L326" s="285"/>
      <c r="M326" s="285"/>
      <c r="N326" s="285"/>
      <c r="O326" s="285"/>
      <c r="P326" s="285"/>
      <c r="Q326" s="288"/>
      <c r="R326" s="289" t="s">
        <v>71</v>
      </c>
      <c r="S326" s="285"/>
      <c r="T326" s="285"/>
      <c r="U326" s="286"/>
      <c r="V326" s="285"/>
      <c r="W326" s="290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2"/>
    </row>
    <row r="327" spans="1:35" ht="22.5" thickBot="1">
      <c r="A327" s="284" t="s">
        <v>42</v>
      </c>
      <c r="B327" s="285"/>
      <c r="C327" s="285"/>
      <c r="D327" s="286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8"/>
      <c r="R327" s="293" t="s">
        <v>72</v>
      </c>
      <c r="S327" s="285"/>
      <c r="T327" s="285"/>
      <c r="U327" s="286"/>
      <c r="V327" s="285"/>
      <c r="W327" s="294"/>
      <c r="X327" s="285"/>
      <c r="Y327" s="285"/>
      <c r="Z327" s="285"/>
      <c r="AA327" s="285"/>
      <c r="AB327" s="285"/>
      <c r="AC327" s="285"/>
      <c r="AD327" s="285"/>
      <c r="AE327" s="285"/>
      <c r="AF327" s="285"/>
      <c r="AG327" s="285"/>
      <c r="AH327" s="295"/>
    </row>
    <row r="328" spans="1:35" ht="13.5" thickBot="1">
      <c r="A328" s="296" t="s">
        <v>73</v>
      </c>
      <c r="B328" s="297"/>
      <c r="C328" s="297"/>
      <c r="D328" s="298"/>
      <c r="E328" s="297"/>
      <c r="F328" s="297"/>
      <c r="G328" s="297"/>
      <c r="H328" s="297"/>
      <c r="I328" s="297"/>
      <c r="J328" s="299" t="s">
        <v>74</v>
      </c>
      <c r="K328" s="300"/>
      <c r="L328" s="300"/>
      <c r="M328" s="300"/>
      <c r="N328" s="301"/>
      <c r="O328" s="297"/>
      <c r="P328" s="299" t="s">
        <v>75</v>
      </c>
      <c r="Q328" s="300"/>
      <c r="R328" s="300"/>
      <c r="S328" s="300"/>
      <c r="T328" s="301"/>
      <c r="U328" s="298"/>
      <c r="V328" s="297"/>
      <c r="W328" s="299" t="s">
        <v>76</v>
      </c>
      <c r="X328" s="300"/>
      <c r="Y328" s="300"/>
      <c r="Z328" s="300"/>
      <c r="AA328" s="300"/>
      <c r="AB328" s="301"/>
      <c r="AC328" s="297"/>
      <c r="AD328" s="299" t="s">
        <v>77</v>
      </c>
      <c r="AE328" s="300"/>
      <c r="AF328" s="300"/>
      <c r="AG328" s="301"/>
      <c r="AH328" s="302"/>
    </row>
    <row r="329" spans="1:35" ht="14.25" thickTop="1" thickBot="1"/>
    <row r="330" spans="1:35" ht="21" thickTop="1">
      <c r="A330" s="468" t="s">
        <v>34</v>
      </c>
      <c r="B330" s="469"/>
      <c r="C330" s="469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9"/>
      <c r="U330" s="469"/>
      <c r="V330" s="469"/>
      <c r="W330" s="469"/>
      <c r="X330" s="469"/>
      <c r="Y330" s="469"/>
      <c r="Z330" s="469"/>
      <c r="AA330" s="469"/>
      <c r="AB330" s="469"/>
      <c r="AC330" s="470"/>
      <c r="AD330" s="132"/>
      <c r="AE330" s="132"/>
      <c r="AF330" s="132"/>
      <c r="AG330" s="132"/>
      <c r="AH330" s="133"/>
      <c r="AI330" s="134"/>
    </row>
    <row r="331" spans="1:35" ht="16.5" thickBot="1">
      <c r="A331" s="471" t="s">
        <v>81</v>
      </c>
      <c r="B331" s="472"/>
      <c r="C331" s="472"/>
      <c r="D331" s="472"/>
      <c r="E331" s="472"/>
      <c r="F331" s="472"/>
      <c r="G331" s="472"/>
      <c r="H331" s="472"/>
      <c r="I331" s="472"/>
      <c r="J331" s="472"/>
      <c r="K331" s="472"/>
      <c r="L331" s="472"/>
      <c r="M331" s="472"/>
      <c r="N331" s="472"/>
      <c r="O331" s="472"/>
      <c r="P331" s="472"/>
      <c r="Q331" s="472"/>
      <c r="R331" s="472"/>
      <c r="S331" s="472"/>
      <c r="T331" s="472"/>
      <c r="U331" s="472"/>
      <c r="V331" s="472"/>
      <c r="W331" s="472"/>
      <c r="X331" s="472"/>
      <c r="Y331" s="472"/>
      <c r="Z331" s="472"/>
      <c r="AA331" s="472"/>
      <c r="AB331" s="472"/>
      <c r="AC331" s="473"/>
      <c r="AD331" s="135"/>
      <c r="AE331" s="135"/>
      <c r="AF331" s="135"/>
      <c r="AG331" s="135"/>
      <c r="AH331" s="136"/>
      <c r="AI331" s="134"/>
    </row>
    <row r="332" spans="1:35" ht="19.5" thickTop="1" thickBot="1">
      <c r="A332" s="137" t="s">
        <v>35</v>
      </c>
      <c r="B332" s="138"/>
      <c r="C332" s="138"/>
      <c r="D332" s="138"/>
      <c r="E332" s="138"/>
      <c r="F332" s="139"/>
      <c r="G332" s="474" t="str">
        <f>Spielplan!$F$1</f>
        <v>Staffel eintragen</v>
      </c>
      <c r="H332" s="475"/>
      <c r="I332" s="475"/>
      <c r="J332" s="475"/>
      <c r="K332" s="475"/>
      <c r="L332" s="475"/>
      <c r="M332" s="475"/>
      <c r="N332" s="475"/>
      <c r="O332" s="475"/>
      <c r="P332" s="475"/>
      <c r="Q332" s="475"/>
      <c r="R332" s="475"/>
      <c r="S332" s="475"/>
      <c r="T332" s="475"/>
      <c r="U332" s="475"/>
      <c r="V332" s="475"/>
      <c r="W332" s="475"/>
      <c r="X332" s="475"/>
      <c r="Y332" s="475"/>
      <c r="Z332" s="475"/>
      <c r="AA332" s="475"/>
      <c r="AB332" s="475"/>
      <c r="AC332" s="476"/>
      <c r="AD332" s="140"/>
      <c r="AE332" s="140"/>
      <c r="AF332" s="140"/>
      <c r="AG332" s="140"/>
      <c r="AH332" s="141"/>
      <c r="AI332" s="142"/>
    </row>
    <row r="333" spans="1:35" ht="19.5" thickTop="1" thickBot="1">
      <c r="A333" s="143" t="s">
        <v>78</v>
      </c>
      <c r="B333" s="144"/>
      <c r="C333" s="144"/>
      <c r="D333" s="144"/>
      <c r="E333" s="144"/>
      <c r="F333" s="145"/>
      <c r="G333" s="456" t="s">
        <v>79</v>
      </c>
      <c r="H333" s="457"/>
      <c r="I333" s="457"/>
      <c r="J333" s="457"/>
      <c r="K333" s="457"/>
      <c r="L333" s="457"/>
      <c r="M333" s="458"/>
      <c r="N333" s="458"/>
      <c r="O333" s="458"/>
      <c r="P333" s="458"/>
      <c r="Q333" s="458"/>
      <c r="R333" s="458"/>
      <c r="S333" s="458"/>
      <c r="T333" s="458"/>
      <c r="U333" s="458"/>
      <c r="V333" s="458"/>
      <c r="W333" s="458"/>
      <c r="X333" s="458"/>
      <c r="Y333" s="458"/>
      <c r="Z333" s="458"/>
      <c r="AA333" s="458"/>
      <c r="AB333" s="458"/>
      <c r="AC333" s="459"/>
      <c r="AD333" s="140"/>
      <c r="AE333" s="140"/>
      <c r="AF333" s="140"/>
      <c r="AG333" s="140"/>
      <c r="AH333" s="141"/>
      <c r="AI333" s="142"/>
    </row>
    <row r="334" spans="1:35" ht="17.25" thickTop="1" thickBot="1">
      <c r="A334" s="146" t="s">
        <v>36</v>
      </c>
      <c r="B334" s="147"/>
      <c r="C334" s="147"/>
      <c r="D334" s="148"/>
      <c r="E334" s="149"/>
      <c r="F334" s="460" t="str">
        <f>Spielplan!$F$2</f>
        <v>Saison eintragen</v>
      </c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150" t="s">
        <v>37</v>
      </c>
      <c r="S334" s="150"/>
      <c r="T334" s="150"/>
      <c r="U334" s="151"/>
      <c r="V334" s="150"/>
      <c r="W334" s="462" t="str">
        <f>Spielplan!J31</f>
        <v>Spielort</v>
      </c>
      <c r="X334" s="463"/>
      <c r="Y334" s="463"/>
      <c r="Z334" s="463"/>
      <c r="AA334" s="463"/>
      <c r="AB334" s="463"/>
      <c r="AC334" s="464"/>
      <c r="AD334" s="152"/>
      <c r="AE334" s="152"/>
      <c r="AF334" s="152"/>
      <c r="AG334" s="152"/>
      <c r="AH334" s="153"/>
      <c r="AI334" s="134"/>
    </row>
    <row r="335" spans="1:35" ht="16.5" thickTop="1">
      <c r="A335" s="154" t="s">
        <v>8</v>
      </c>
      <c r="B335" s="155"/>
      <c r="C335" s="155"/>
      <c r="D335" s="156"/>
      <c r="E335" s="157"/>
      <c r="F335" s="465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158" t="s">
        <v>38</v>
      </c>
      <c r="S335" s="158"/>
      <c r="T335" s="158"/>
      <c r="U335" s="159"/>
      <c r="V335" s="158"/>
      <c r="W335" s="466" t="str">
        <f>Spielplan!I31</f>
        <v>Datum</v>
      </c>
      <c r="X335" s="467"/>
      <c r="Y335" s="467"/>
      <c r="Z335" s="467"/>
      <c r="AA335" s="467"/>
      <c r="AB335" s="160"/>
      <c r="AC335" s="160"/>
      <c r="AD335" s="161"/>
      <c r="AE335" s="161"/>
      <c r="AF335" s="162"/>
      <c r="AG335" s="162"/>
      <c r="AH335" s="163"/>
      <c r="AI335" s="134"/>
    </row>
    <row r="336" spans="1:35" ht="15.75">
      <c r="A336" s="154" t="s">
        <v>39</v>
      </c>
      <c r="B336" s="155"/>
      <c r="C336" s="155"/>
      <c r="D336" s="156"/>
      <c r="E336" s="157"/>
      <c r="F336" s="465" t="str">
        <f>Spielplan!J41</f>
        <v>Mannschaft 2</v>
      </c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164" t="s">
        <v>40</v>
      </c>
      <c r="S336" s="164"/>
      <c r="T336" s="164"/>
      <c r="U336" s="165"/>
      <c r="V336" s="166"/>
      <c r="W336" s="477"/>
      <c r="X336" s="478"/>
      <c r="Y336" s="478"/>
      <c r="Z336" s="478"/>
      <c r="AA336" s="167" t="s">
        <v>41</v>
      </c>
      <c r="AB336" s="168"/>
      <c r="AC336" s="169"/>
      <c r="AD336" s="479"/>
      <c r="AE336" s="479"/>
      <c r="AF336" s="479"/>
      <c r="AG336" s="479"/>
      <c r="AH336" s="480"/>
      <c r="AI336" s="134"/>
    </row>
    <row r="337" spans="1:35" ht="15.75">
      <c r="A337" s="154" t="s">
        <v>42</v>
      </c>
      <c r="B337" s="155"/>
      <c r="C337" s="155"/>
      <c r="D337" s="156"/>
      <c r="E337" s="157"/>
      <c r="F337" s="465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164" t="s">
        <v>43</v>
      </c>
      <c r="S337" s="164"/>
      <c r="T337" s="164"/>
      <c r="U337" s="165"/>
      <c r="V337" s="166"/>
      <c r="W337" s="481">
        <f>Spielplan!D41</f>
        <v>5</v>
      </c>
      <c r="X337" s="482"/>
      <c r="Y337" s="170"/>
      <c r="Z337" s="170"/>
      <c r="AA337" s="170"/>
      <c r="AB337" s="171" t="s">
        <v>44</v>
      </c>
      <c r="AC337" s="168"/>
      <c r="AD337" s="483">
        <f>Spielplan!E41</f>
        <v>1</v>
      </c>
      <c r="AE337" s="482"/>
      <c r="AF337" s="170"/>
      <c r="AG337" s="170"/>
      <c r="AH337" s="172"/>
      <c r="AI337" s="134"/>
    </row>
    <row r="338" spans="1:35" ht="16.5" thickBot="1">
      <c r="A338" s="173" t="s">
        <v>45</v>
      </c>
      <c r="B338" s="174"/>
      <c r="C338" s="174"/>
      <c r="D338" s="175"/>
      <c r="E338" s="176"/>
      <c r="F338" s="484"/>
      <c r="G338" s="485"/>
      <c r="H338" s="485"/>
      <c r="I338" s="485"/>
      <c r="J338" s="485"/>
      <c r="K338" s="485"/>
      <c r="L338" s="485"/>
      <c r="M338" s="485"/>
      <c r="N338" s="485"/>
      <c r="O338" s="485"/>
      <c r="P338" s="485"/>
      <c r="Q338" s="486"/>
      <c r="R338" s="158" t="s">
        <v>46</v>
      </c>
      <c r="S338" s="177"/>
      <c r="T338" s="177"/>
      <c r="U338" s="178"/>
      <c r="V338" s="179"/>
      <c r="W338" s="487">
        <f>Spielplan!F41</f>
        <v>30</v>
      </c>
      <c r="X338" s="488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1"/>
      <c r="AI338" s="134"/>
    </row>
    <row r="339" spans="1:35" ht="16.5" thickTop="1" thickBot="1">
      <c r="A339" s="489" t="s">
        <v>47</v>
      </c>
      <c r="B339" s="490"/>
      <c r="C339" s="490"/>
      <c r="D339" s="490"/>
      <c r="E339" s="490"/>
      <c r="F339" s="490"/>
      <c r="G339" s="490"/>
      <c r="H339" s="490"/>
      <c r="I339" s="490"/>
      <c r="J339" s="490"/>
      <c r="K339" s="490"/>
      <c r="L339" s="490"/>
      <c r="M339" s="490"/>
      <c r="N339" s="490"/>
      <c r="O339" s="182" t="s">
        <v>48</v>
      </c>
      <c r="P339" s="183" t="s">
        <v>49</v>
      </c>
      <c r="Q339" s="184" t="s">
        <v>50</v>
      </c>
      <c r="R339" s="489" t="s">
        <v>51</v>
      </c>
      <c r="S339" s="490"/>
      <c r="T339" s="490"/>
      <c r="U339" s="490"/>
      <c r="V339" s="490"/>
      <c r="W339" s="490"/>
      <c r="X339" s="490"/>
      <c r="Y339" s="490"/>
      <c r="Z339" s="490"/>
      <c r="AA339" s="490"/>
      <c r="AB339" s="490"/>
      <c r="AC339" s="490"/>
      <c r="AD339" s="490"/>
      <c r="AE339" s="491"/>
      <c r="AF339" s="182" t="s">
        <v>48</v>
      </c>
      <c r="AG339" s="183" t="s">
        <v>49</v>
      </c>
      <c r="AH339" s="184" t="s">
        <v>50</v>
      </c>
      <c r="AI339" s="134"/>
    </row>
    <row r="340" spans="1:35" ht="21" thickBot="1">
      <c r="A340" s="492" t="str">
        <f>Spielplan!G41</f>
        <v>Mannschaft 3</v>
      </c>
      <c r="B340" s="493"/>
      <c r="C340" s="493"/>
      <c r="D340" s="493"/>
      <c r="E340" s="493"/>
      <c r="F340" s="493"/>
      <c r="G340" s="493"/>
      <c r="H340" s="493"/>
      <c r="I340" s="493"/>
      <c r="J340" s="493"/>
      <c r="K340" s="493"/>
      <c r="L340" s="493"/>
      <c r="M340" s="493"/>
      <c r="N340" s="493"/>
      <c r="O340" s="185"/>
      <c r="P340" s="186"/>
      <c r="Q340" s="187"/>
      <c r="R340" s="492" t="str">
        <f>Spielplan!I41</f>
        <v>Mannschaft 1</v>
      </c>
      <c r="S340" s="493"/>
      <c r="T340" s="493"/>
      <c r="U340" s="493"/>
      <c r="V340" s="493"/>
      <c r="W340" s="493"/>
      <c r="X340" s="493"/>
      <c r="Y340" s="493"/>
      <c r="Z340" s="493"/>
      <c r="AA340" s="493"/>
      <c r="AB340" s="493"/>
      <c r="AC340" s="493"/>
      <c r="AD340" s="493"/>
      <c r="AE340" s="494"/>
      <c r="AF340" s="185"/>
      <c r="AG340" s="186"/>
      <c r="AH340" s="187"/>
      <c r="AI340" s="134"/>
    </row>
    <row r="341" spans="1:35" ht="26.25" thickTop="1" thickBot="1">
      <c r="A341" s="188" t="s">
        <v>52</v>
      </c>
      <c r="B341" s="189" t="s">
        <v>53</v>
      </c>
      <c r="C341" s="190" t="s">
        <v>54</v>
      </c>
      <c r="D341" s="191"/>
      <c r="E341" s="192" t="s">
        <v>55</v>
      </c>
      <c r="F341" s="193"/>
      <c r="G341" s="193"/>
      <c r="H341" s="193"/>
      <c r="I341" s="193"/>
      <c r="J341" s="193"/>
      <c r="K341" s="193"/>
      <c r="L341" s="193"/>
      <c r="M341" s="193"/>
      <c r="N341" s="193"/>
      <c r="O341" s="194"/>
      <c r="P341" s="195"/>
      <c r="Q341" s="196"/>
      <c r="R341" s="188" t="s">
        <v>52</v>
      </c>
      <c r="S341" s="189" t="s">
        <v>53</v>
      </c>
      <c r="T341" s="190" t="s">
        <v>54</v>
      </c>
      <c r="U341" s="191"/>
      <c r="V341" s="192" t="s">
        <v>55</v>
      </c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4"/>
      <c r="AG341" s="195"/>
      <c r="AH341" s="196"/>
      <c r="AI341" s="134"/>
    </row>
    <row r="342" spans="1:35" ht="16.5" thickTop="1">
      <c r="A342" s="207"/>
      <c r="B342" s="208"/>
      <c r="C342" s="209"/>
      <c r="D342" s="210"/>
      <c r="E342" s="495"/>
      <c r="F342" s="496"/>
      <c r="G342" s="496"/>
      <c r="H342" s="496"/>
      <c r="I342" s="496"/>
      <c r="J342" s="496"/>
      <c r="K342" s="496"/>
      <c r="L342" s="496"/>
      <c r="M342" s="496"/>
      <c r="N342" s="497"/>
      <c r="O342" s="211"/>
      <c r="P342" s="212"/>
      <c r="Q342" s="213"/>
      <c r="R342" s="207"/>
      <c r="S342" s="214"/>
      <c r="T342" s="209"/>
      <c r="U342" s="210"/>
      <c r="V342" s="495"/>
      <c r="W342" s="496"/>
      <c r="X342" s="496"/>
      <c r="Y342" s="496"/>
      <c r="Z342" s="496"/>
      <c r="AA342" s="496"/>
      <c r="AB342" s="496"/>
      <c r="AC342" s="496"/>
      <c r="AD342" s="496"/>
      <c r="AE342" s="497"/>
      <c r="AF342" s="211"/>
      <c r="AG342" s="212"/>
      <c r="AH342" s="213"/>
      <c r="AI342" s="134"/>
    </row>
    <row r="343" spans="1:35" ht="15.75">
      <c r="A343" s="215"/>
      <c r="B343" s="208"/>
      <c r="C343" s="216"/>
      <c r="D343" s="165"/>
      <c r="E343" s="498"/>
      <c r="F343" s="499"/>
      <c r="G343" s="499"/>
      <c r="H343" s="499"/>
      <c r="I343" s="499"/>
      <c r="J343" s="499"/>
      <c r="K343" s="499"/>
      <c r="L343" s="499"/>
      <c r="M343" s="499"/>
      <c r="N343" s="500"/>
      <c r="O343" s="217"/>
      <c r="P343" s="218"/>
      <c r="Q343" s="219"/>
      <c r="R343" s="215"/>
      <c r="S343" s="208"/>
      <c r="T343" s="216"/>
      <c r="U343" s="165"/>
      <c r="V343" s="498"/>
      <c r="W343" s="499"/>
      <c r="X343" s="499"/>
      <c r="Y343" s="499"/>
      <c r="Z343" s="499"/>
      <c r="AA343" s="499"/>
      <c r="AB343" s="499"/>
      <c r="AC343" s="499"/>
      <c r="AD343" s="499"/>
      <c r="AE343" s="500"/>
      <c r="AF343" s="217"/>
      <c r="AG343" s="218"/>
      <c r="AH343" s="219"/>
      <c r="AI343" s="134"/>
    </row>
    <row r="344" spans="1:35" ht="18">
      <c r="A344" s="215"/>
      <c r="B344" s="208"/>
      <c r="C344" s="220"/>
      <c r="D344" s="165"/>
      <c r="E344" s="498"/>
      <c r="F344" s="499"/>
      <c r="G344" s="499"/>
      <c r="H344" s="499"/>
      <c r="I344" s="499"/>
      <c r="J344" s="499"/>
      <c r="K344" s="499"/>
      <c r="L344" s="499"/>
      <c r="M344" s="499"/>
      <c r="N344" s="500"/>
      <c r="O344" s="217"/>
      <c r="P344" s="221"/>
      <c r="Q344" s="219"/>
      <c r="R344" s="215"/>
      <c r="S344" s="208"/>
      <c r="T344" s="220"/>
      <c r="U344" s="165"/>
      <c r="V344" s="498"/>
      <c r="W344" s="499"/>
      <c r="X344" s="499"/>
      <c r="Y344" s="499"/>
      <c r="Z344" s="499"/>
      <c r="AA344" s="499"/>
      <c r="AB344" s="499"/>
      <c r="AC344" s="499"/>
      <c r="AD344" s="499"/>
      <c r="AE344" s="500"/>
      <c r="AF344" s="217"/>
      <c r="AG344" s="221"/>
      <c r="AH344" s="219"/>
      <c r="AI344" s="134"/>
    </row>
    <row r="345" spans="1:35" ht="18">
      <c r="A345" s="215"/>
      <c r="B345" s="208"/>
      <c r="C345" s="222"/>
      <c r="D345" s="165"/>
      <c r="E345" s="498"/>
      <c r="F345" s="499"/>
      <c r="G345" s="499"/>
      <c r="H345" s="499"/>
      <c r="I345" s="499"/>
      <c r="J345" s="499"/>
      <c r="K345" s="499"/>
      <c r="L345" s="499"/>
      <c r="M345" s="499"/>
      <c r="N345" s="500"/>
      <c r="O345" s="217"/>
      <c r="P345" s="221"/>
      <c r="Q345" s="219"/>
      <c r="R345" s="215"/>
      <c r="S345" s="208"/>
      <c r="T345" s="222"/>
      <c r="U345" s="165"/>
      <c r="V345" s="498"/>
      <c r="W345" s="499"/>
      <c r="X345" s="499"/>
      <c r="Y345" s="499"/>
      <c r="Z345" s="499"/>
      <c r="AA345" s="499"/>
      <c r="AB345" s="499"/>
      <c r="AC345" s="499"/>
      <c r="AD345" s="499"/>
      <c r="AE345" s="500"/>
      <c r="AF345" s="217"/>
      <c r="AG345" s="221"/>
      <c r="AH345" s="219"/>
      <c r="AI345" s="134"/>
    </row>
    <row r="346" spans="1:35" ht="18">
      <c r="A346" s="215"/>
      <c r="B346" s="208"/>
      <c r="C346" s="223"/>
      <c r="D346" s="165"/>
      <c r="E346" s="498"/>
      <c r="F346" s="499"/>
      <c r="G346" s="499"/>
      <c r="H346" s="499"/>
      <c r="I346" s="499"/>
      <c r="J346" s="499"/>
      <c r="K346" s="499"/>
      <c r="L346" s="499"/>
      <c r="M346" s="499"/>
      <c r="N346" s="500"/>
      <c r="O346" s="217"/>
      <c r="P346" s="224"/>
      <c r="Q346" s="219"/>
      <c r="R346" s="215"/>
      <c r="S346" s="208"/>
      <c r="T346" s="223"/>
      <c r="U346" s="165"/>
      <c r="V346" s="498"/>
      <c r="W346" s="499"/>
      <c r="X346" s="499"/>
      <c r="Y346" s="499"/>
      <c r="Z346" s="499"/>
      <c r="AA346" s="499"/>
      <c r="AB346" s="499"/>
      <c r="AC346" s="499"/>
      <c r="AD346" s="499"/>
      <c r="AE346" s="500"/>
      <c r="AF346" s="217"/>
      <c r="AG346" s="224"/>
      <c r="AH346" s="219"/>
      <c r="AI346" s="134"/>
    </row>
    <row r="347" spans="1:35" ht="18">
      <c r="A347" s="215"/>
      <c r="B347" s="208"/>
      <c r="C347" s="222"/>
      <c r="D347" s="165"/>
      <c r="E347" s="498"/>
      <c r="F347" s="499"/>
      <c r="G347" s="499"/>
      <c r="H347" s="499"/>
      <c r="I347" s="499"/>
      <c r="J347" s="499"/>
      <c r="K347" s="499"/>
      <c r="L347" s="499"/>
      <c r="M347" s="499"/>
      <c r="N347" s="500"/>
      <c r="O347" s="217"/>
      <c r="P347" s="221"/>
      <c r="Q347" s="219"/>
      <c r="R347" s="215"/>
      <c r="S347" s="208"/>
      <c r="T347" s="222"/>
      <c r="U347" s="165"/>
      <c r="V347" s="498"/>
      <c r="W347" s="499"/>
      <c r="X347" s="499"/>
      <c r="Y347" s="499"/>
      <c r="Z347" s="499"/>
      <c r="AA347" s="499"/>
      <c r="AB347" s="499"/>
      <c r="AC347" s="499"/>
      <c r="AD347" s="499"/>
      <c r="AE347" s="500"/>
      <c r="AF347" s="217"/>
      <c r="AG347" s="221"/>
      <c r="AH347" s="219"/>
      <c r="AI347" s="134"/>
    </row>
    <row r="348" spans="1:35" ht="18">
      <c r="A348" s="215"/>
      <c r="B348" s="208"/>
      <c r="C348" s="222"/>
      <c r="D348" s="165"/>
      <c r="E348" s="498"/>
      <c r="F348" s="499"/>
      <c r="G348" s="499"/>
      <c r="H348" s="499"/>
      <c r="I348" s="499"/>
      <c r="J348" s="499"/>
      <c r="K348" s="499"/>
      <c r="L348" s="499"/>
      <c r="M348" s="499"/>
      <c r="N348" s="500"/>
      <c r="O348" s="217"/>
      <c r="P348" s="221"/>
      <c r="Q348" s="219"/>
      <c r="R348" s="215"/>
      <c r="S348" s="208"/>
      <c r="T348" s="222"/>
      <c r="U348" s="165"/>
      <c r="V348" s="498"/>
      <c r="W348" s="499"/>
      <c r="X348" s="499"/>
      <c r="Y348" s="499"/>
      <c r="Z348" s="499"/>
      <c r="AA348" s="499"/>
      <c r="AB348" s="499"/>
      <c r="AC348" s="499"/>
      <c r="AD348" s="499"/>
      <c r="AE348" s="500"/>
      <c r="AF348" s="217"/>
      <c r="AG348" s="221"/>
      <c r="AH348" s="219"/>
      <c r="AI348" s="134"/>
    </row>
    <row r="349" spans="1:35" ht="18">
      <c r="A349" s="215"/>
      <c r="B349" s="208"/>
      <c r="C349" s="222"/>
      <c r="D349" s="165"/>
      <c r="E349" s="498"/>
      <c r="F349" s="499"/>
      <c r="G349" s="499"/>
      <c r="H349" s="499"/>
      <c r="I349" s="499"/>
      <c r="J349" s="499"/>
      <c r="K349" s="499"/>
      <c r="L349" s="499"/>
      <c r="M349" s="499"/>
      <c r="N349" s="500"/>
      <c r="O349" s="217"/>
      <c r="P349" s="221"/>
      <c r="Q349" s="219"/>
      <c r="R349" s="215"/>
      <c r="S349" s="208"/>
      <c r="T349" s="222"/>
      <c r="U349" s="165"/>
      <c r="V349" s="498"/>
      <c r="W349" s="499"/>
      <c r="X349" s="499"/>
      <c r="Y349" s="499"/>
      <c r="Z349" s="499"/>
      <c r="AA349" s="499"/>
      <c r="AB349" s="499"/>
      <c r="AC349" s="499"/>
      <c r="AD349" s="499"/>
      <c r="AE349" s="500"/>
      <c r="AF349" s="217"/>
      <c r="AG349" s="221"/>
      <c r="AH349" s="219"/>
      <c r="AI349" s="134"/>
    </row>
    <row r="350" spans="1:35" ht="18">
      <c r="A350" s="215"/>
      <c r="B350" s="208"/>
      <c r="C350" s="222"/>
      <c r="D350" s="165"/>
      <c r="E350" s="498"/>
      <c r="F350" s="499"/>
      <c r="G350" s="499"/>
      <c r="H350" s="499"/>
      <c r="I350" s="499"/>
      <c r="J350" s="499"/>
      <c r="K350" s="499"/>
      <c r="L350" s="499"/>
      <c r="M350" s="499"/>
      <c r="N350" s="500"/>
      <c r="O350" s="217"/>
      <c r="P350" s="225"/>
      <c r="Q350" s="226"/>
      <c r="R350" s="215"/>
      <c r="S350" s="208"/>
      <c r="T350" s="222"/>
      <c r="U350" s="165"/>
      <c r="V350" s="498"/>
      <c r="W350" s="499"/>
      <c r="X350" s="499"/>
      <c r="Y350" s="499"/>
      <c r="Z350" s="499"/>
      <c r="AA350" s="499"/>
      <c r="AB350" s="499"/>
      <c r="AC350" s="499"/>
      <c r="AD350" s="499"/>
      <c r="AE350" s="500"/>
      <c r="AF350" s="217"/>
      <c r="AG350" s="225"/>
      <c r="AH350" s="226"/>
      <c r="AI350" s="134"/>
    </row>
    <row r="351" spans="1:35" ht="16.5" thickBot="1">
      <c r="A351" s="227"/>
      <c r="B351" s="228"/>
      <c r="C351" s="229"/>
      <c r="D351" s="178"/>
      <c r="E351" s="501"/>
      <c r="F351" s="502"/>
      <c r="G351" s="502"/>
      <c r="H351" s="502"/>
      <c r="I351" s="502"/>
      <c r="J351" s="502"/>
      <c r="K351" s="502"/>
      <c r="L351" s="502"/>
      <c r="M351" s="502"/>
      <c r="N351" s="503"/>
      <c r="O351" s="230"/>
      <c r="P351" s="231"/>
      <c r="Q351" s="232"/>
      <c r="R351" s="227"/>
      <c r="S351" s="228"/>
      <c r="T351" s="229"/>
      <c r="U351" s="178"/>
      <c r="V351" s="501"/>
      <c r="W351" s="502"/>
      <c r="X351" s="502"/>
      <c r="Y351" s="502"/>
      <c r="Z351" s="502"/>
      <c r="AA351" s="502"/>
      <c r="AB351" s="502"/>
      <c r="AC351" s="502"/>
      <c r="AD351" s="502"/>
      <c r="AE351" s="503"/>
      <c r="AF351" s="230"/>
      <c r="AG351" s="231"/>
      <c r="AH351" s="232"/>
      <c r="AI351" s="134"/>
    </row>
    <row r="352" spans="1:35" ht="13.5" thickTop="1">
      <c r="A352" s="233" t="s">
        <v>56</v>
      </c>
      <c r="B352" s="234"/>
      <c r="C352" s="235"/>
      <c r="D352" s="148">
        <f>D351+1</f>
        <v>1</v>
      </c>
      <c r="E352" s="495"/>
      <c r="F352" s="496"/>
      <c r="G352" s="496"/>
      <c r="H352" s="496"/>
      <c r="I352" s="496"/>
      <c r="J352" s="496"/>
      <c r="K352" s="496"/>
      <c r="L352" s="496"/>
      <c r="M352" s="496"/>
      <c r="N352" s="497"/>
      <c r="O352" s="211"/>
      <c r="P352" s="236"/>
      <c r="Q352" s="237"/>
      <c r="R352" s="233" t="s">
        <v>56</v>
      </c>
      <c r="S352" s="234"/>
      <c r="T352" s="235"/>
      <c r="U352" s="148">
        <f>U351+1</f>
        <v>1</v>
      </c>
      <c r="V352" s="495"/>
      <c r="W352" s="496"/>
      <c r="X352" s="496"/>
      <c r="Y352" s="496"/>
      <c r="Z352" s="496"/>
      <c r="AA352" s="496"/>
      <c r="AB352" s="496"/>
      <c r="AC352" s="496"/>
      <c r="AD352" s="496"/>
      <c r="AE352" s="497"/>
      <c r="AF352" s="211"/>
      <c r="AG352" s="236"/>
      <c r="AH352" s="237"/>
      <c r="AI352" s="134"/>
    </row>
    <row r="353" spans="1:35" ht="13.5" thickBot="1">
      <c r="A353" s="238" t="s">
        <v>57</v>
      </c>
      <c r="B353" s="239"/>
      <c r="C353" s="240"/>
      <c r="D353" s="175">
        <f>D352+1</f>
        <v>2</v>
      </c>
      <c r="E353" s="504"/>
      <c r="F353" s="505"/>
      <c r="G353" s="505"/>
      <c r="H353" s="505"/>
      <c r="I353" s="505"/>
      <c r="J353" s="505"/>
      <c r="K353" s="505"/>
      <c r="L353" s="505"/>
      <c r="M353" s="505"/>
      <c r="N353" s="506"/>
      <c r="O353" s="241"/>
      <c r="P353" s="242"/>
      <c r="Q353" s="243"/>
      <c r="R353" s="238" t="s">
        <v>57</v>
      </c>
      <c r="S353" s="239"/>
      <c r="T353" s="240"/>
      <c r="U353" s="175">
        <f>U352+1</f>
        <v>2</v>
      </c>
      <c r="V353" s="504"/>
      <c r="W353" s="505"/>
      <c r="X353" s="505"/>
      <c r="Y353" s="505"/>
      <c r="Z353" s="505"/>
      <c r="AA353" s="505"/>
      <c r="AB353" s="505"/>
      <c r="AC353" s="505"/>
      <c r="AD353" s="505"/>
      <c r="AE353" s="506"/>
      <c r="AF353" s="241"/>
      <c r="AG353" s="242"/>
      <c r="AH353" s="243"/>
      <c r="AI353" s="134"/>
    </row>
    <row r="354" spans="1:35" ht="21" customHeight="1" thickTop="1" thickBot="1">
      <c r="A354" s="305" t="s">
        <v>58</v>
      </c>
      <c r="B354" s="244"/>
      <c r="C354" s="306"/>
      <c r="D354" s="307"/>
      <c r="E354" s="306"/>
      <c r="F354" s="306"/>
      <c r="G354" s="245"/>
      <c r="H354" s="308" t="s">
        <v>59</v>
      </c>
      <c r="I354" s="246"/>
      <c r="J354" s="308" t="s">
        <v>16</v>
      </c>
      <c r="K354" s="310"/>
      <c r="L354" s="507" t="s">
        <v>60</v>
      </c>
      <c r="M354" s="508"/>
      <c r="N354" s="508"/>
      <c r="O354" s="308" t="s">
        <v>15</v>
      </c>
      <c r="P354" s="309"/>
      <c r="Q354" s="311" t="s">
        <v>16</v>
      </c>
      <c r="R354" s="312"/>
      <c r="S354" s="509" t="s">
        <v>61</v>
      </c>
      <c r="T354" s="510"/>
      <c r="U354" s="510"/>
      <c r="V354" s="510"/>
      <c r="W354" s="510"/>
      <c r="X354" s="510"/>
      <c r="Y354" s="510"/>
      <c r="Z354" s="510"/>
      <c r="AA354" s="510"/>
      <c r="AB354" s="510"/>
      <c r="AC354" s="510"/>
      <c r="AD354" s="510"/>
      <c r="AE354" s="510"/>
      <c r="AF354" s="510"/>
      <c r="AG354" s="510"/>
      <c r="AH354" s="511"/>
      <c r="AI354" s="134"/>
    </row>
    <row r="355" spans="1:35" ht="13.5" thickBot="1">
      <c r="A355" s="322"/>
      <c r="B355" s="333" t="s">
        <v>80</v>
      </c>
      <c r="C355" s="323"/>
      <c r="D355" s="324"/>
      <c r="E355" s="323"/>
      <c r="F355" s="323"/>
      <c r="G355" s="325"/>
      <c r="H355" s="326"/>
      <c r="I355" s="327"/>
      <c r="J355" s="326"/>
      <c r="K355" s="328"/>
      <c r="L355" s="329"/>
      <c r="M355" s="329"/>
      <c r="N355" s="329"/>
      <c r="O355" s="326"/>
      <c r="P355" s="328"/>
      <c r="Q355" s="326"/>
      <c r="R355" s="330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2"/>
      <c r="AI355" s="134"/>
    </row>
    <row r="356" spans="1:35" ht="15">
      <c r="A356" s="512" t="s">
        <v>62</v>
      </c>
      <c r="B356" s="313"/>
      <c r="C356" s="314" t="s">
        <v>15</v>
      </c>
      <c r="D356" s="161"/>
      <c r="E356" s="315"/>
      <c r="F356" s="316"/>
      <c r="G356" s="316"/>
      <c r="H356" s="316"/>
      <c r="I356" s="317"/>
      <c r="J356" s="318"/>
      <c r="K356" s="316"/>
      <c r="L356" s="316"/>
      <c r="M356" s="316"/>
      <c r="N356" s="317"/>
      <c r="O356" s="318"/>
      <c r="P356" s="316"/>
      <c r="Q356" s="316"/>
      <c r="R356" s="316"/>
      <c r="S356" s="317"/>
      <c r="T356" s="318"/>
      <c r="U356" s="319"/>
      <c r="V356" s="316"/>
      <c r="W356" s="316"/>
      <c r="X356" s="316"/>
      <c r="Y356" s="320"/>
      <c r="Z356" s="318"/>
      <c r="AA356" s="316"/>
      <c r="AB356" s="316"/>
      <c r="AC356" s="316"/>
      <c r="AD356" s="317"/>
      <c r="AE356" s="318"/>
      <c r="AF356" s="316"/>
      <c r="AG356" s="316"/>
      <c r="AH356" s="321"/>
    </row>
    <row r="357" spans="1:35" ht="15.75" thickBot="1">
      <c r="A357" s="513"/>
      <c r="B357" s="258"/>
      <c r="C357" s="259" t="s">
        <v>16</v>
      </c>
      <c r="D357" s="260"/>
      <c r="E357" s="261"/>
      <c r="F357" s="262"/>
      <c r="G357" s="262"/>
      <c r="H357" s="262"/>
      <c r="I357" s="263"/>
      <c r="J357" s="264"/>
      <c r="K357" s="262"/>
      <c r="L357" s="262"/>
      <c r="M357" s="262"/>
      <c r="N357" s="263"/>
      <c r="O357" s="264"/>
      <c r="P357" s="262"/>
      <c r="Q357" s="262"/>
      <c r="R357" s="262"/>
      <c r="S357" s="263"/>
      <c r="T357" s="264"/>
      <c r="U357" s="265"/>
      <c r="V357" s="262"/>
      <c r="W357" s="262"/>
      <c r="X357" s="262"/>
      <c r="Y357" s="266"/>
      <c r="Z357" s="264"/>
      <c r="AA357" s="262"/>
      <c r="AB357" s="262"/>
      <c r="AC357" s="262"/>
      <c r="AD357" s="263"/>
      <c r="AE357" s="264"/>
      <c r="AF357" s="262"/>
      <c r="AG357" s="262"/>
      <c r="AH357" s="267"/>
    </row>
    <row r="358" spans="1:35" ht="15">
      <c r="A358" s="514" t="s">
        <v>63</v>
      </c>
      <c r="B358" s="247"/>
      <c r="C358" s="248" t="s">
        <v>15</v>
      </c>
      <c r="D358" s="249"/>
      <c r="E358" s="250"/>
      <c r="F358" s="251"/>
      <c r="G358" s="251"/>
      <c r="H358" s="251"/>
      <c r="I358" s="252"/>
      <c r="J358" s="253"/>
      <c r="K358" s="251"/>
      <c r="L358" s="251"/>
      <c r="M358" s="251"/>
      <c r="N358" s="252"/>
      <c r="O358" s="253"/>
      <c r="P358" s="251"/>
      <c r="Q358" s="251"/>
      <c r="R358" s="251"/>
      <c r="S358" s="252"/>
      <c r="T358" s="253"/>
      <c r="U358" s="254"/>
      <c r="V358" s="251"/>
      <c r="W358" s="251"/>
      <c r="X358" s="251"/>
      <c r="Y358" s="255"/>
      <c r="Z358" s="253"/>
      <c r="AA358" s="251"/>
      <c r="AB358" s="251"/>
      <c r="AC358" s="251"/>
      <c r="AD358" s="252"/>
      <c r="AE358" s="253"/>
      <c r="AF358" s="251"/>
      <c r="AG358" s="251"/>
      <c r="AH358" s="256"/>
    </row>
    <row r="359" spans="1:35" ht="15.75" thickBot="1">
      <c r="A359" s="513"/>
      <c r="B359" s="258"/>
      <c r="C359" s="259" t="s">
        <v>16</v>
      </c>
      <c r="D359" s="260"/>
      <c r="E359" s="261"/>
      <c r="F359" s="262"/>
      <c r="G359" s="262"/>
      <c r="H359" s="262"/>
      <c r="I359" s="263"/>
      <c r="J359" s="264"/>
      <c r="K359" s="262"/>
      <c r="L359" s="262"/>
      <c r="M359" s="262"/>
      <c r="N359" s="263"/>
      <c r="O359" s="264"/>
      <c r="P359" s="262"/>
      <c r="Q359" s="262"/>
      <c r="R359" s="262"/>
      <c r="S359" s="263"/>
      <c r="T359" s="264"/>
      <c r="U359" s="265"/>
      <c r="V359" s="262"/>
      <c r="W359" s="262"/>
      <c r="X359" s="262"/>
      <c r="Y359" s="266"/>
      <c r="Z359" s="264"/>
      <c r="AA359" s="262"/>
      <c r="AB359" s="262"/>
      <c r="AC359" s="262"/>
      <c r="AD359" s="263"/>
      <c r="AE359" s="264"/>
      <c r="AF359" s="262"/>
      <c r="AG359" s="262"/>
      <c r="AH359" s="267"/>
    </row>
    <row r="360" spans="1:35" ht="15">
      <c r="A360" s="514" t="s">
        <v>64</v>
      </c>
      <c r="B360" s="247"/>
      <c r="C360" s="248" t="s">
        <v>15</v>
      </c>
      <c r="D360" s="249"/>
      <c r="E360" s="250"/>
      <c r="F360" s="251"/>
      <c r="G360" s="251"/>
      <c r="H360" s="251"/>
      <c r="I360" s="252"/>
      <c r="J360" s="253"/>
      <c r="K360" s="251"/>
      <c r="L360" s="251"/>
      <c r="M360" s="251"/>
      <c r="N360" s="252"/>
      <c r="O360" s="253"/>
      <c r="P360" s="251"/>
      <c r="Q360" s="251"/>
      <c r="R360" s="251"/>
      <c r="S360" s="252"/>
      <c r="T360" s="253"/>
      <c r="U360" s="254"/>
      <c r="V360" s="251"/>
      <c r="W360" s="251"/>
      <c r="X360" s="251"/>
      <c r="Y360" s="255"/>
      <c r="Z360" s="253"/>
      <c r="AA360" s="251"/>
      <c r="AB360" s="251"/>
      <c r="AC360" s="251"/>
      <c r="AD360" s="252"/>
      <c r="AE360" s="253"/>
      <c r="AF360" s="251"/>
      <c r="AG360" s="251"/>
      <c r="AH360" s="256"/>
    </row>
    <row r="361" spans="1:35" ht="15.75" thickBot="1">
      <c r="A361" s="513"/>
      <c r="B361" s="258"/>
      <c r="C361" s="268" t="s">
        <v>16</v>
      </c>
      <c r="D361" s="177"/>
      <c r="E361" s="269"/>
      <c r="F361" s="270"/>
      <c r="G361" s="270"/>
      <c r="H361" s="270"/>
      <c r="I361" s="271"/>
      <c r="J361" s="272"/>
      <c r="K361" s="270"/>
      <c r="L361" s="270"/>
      <c r="M361" s="270"/>
      <c r="N361" s="271"/>
      <c r="O361" s="272"/>
      <c r="P361" s="270"/>
      <c r="Q361" s="270"/>
      <c r="R361" s="270"/>
      <c r="S361" s="271"/>
      <c r="T361" s="272"/>
      <c r="U361" s="273"/>
      <c r="V361" s="270"/>
      <c r="W361" s="270"/>
      <c r="X361" s="270"/>
      <c r="Y361" s="274"/>
      <c r="Z361" s="272"/>
      <c r="AA361" s="270"/>
      <c r="AB361" s="270"/>
      <c r="AC361" s="270"/>
      <c r="AD361" s="271"/>
      <c r="AE361" s="272"/>
      <c r="AF361" s="270"/>
      <c r="AG361" s="270"/>
      <c r="AH361" s="275"/>
    </row>
    <row r="362" spans="1:35">
      <c r="A362" s="276"/>
      <c r="B362" s="515"/>
      <c r="C362" s="277"/>
      <c r="D362" s="249"/>
      <c r="E362" s="249"/>
      <c r="F362" s="249"/>
      <c r="G362" s="249"/>
      <c r="H362" s="278"/>
      <c r="I362" s="517" t="s">
        <v>62</v>
      </c>
      <c r="J362" s="518"/>
      <c r="K362" s="518"/>
      <c r="L362" s="518"/>
      <c r="M362" s="519"/>
      <c r="N362" s="517" t="s">
        <v>63</v>
      </c>
      <c r="O362" s="518"/>
      <c r="P362" s="518"/>
      <c r="Q362" s="518"/>
      <c r="R362" s="519"/>
      <c r="S362" s="517" t="s">
        <v>64</v>
      </c>
      <c r="T362" s="518"/>
      <c r="U362" s="518"/>
      <c r="V362" s="518"/>
      <c r="W362" s="518"/>
      <c r="X362" s="519"/>
      <c r="Y362" s="517" t="s">
        <v>13</v>
      </c>
      <c r="Z362" s="518"/>
      <c r="AA362" s="518"/>
      <c r="AB362" s="518"/>
      <c r="AC362" s="519"/>
      <c r="AD362" s="517" t="s">
        <v>31</v>
      </c>
      <c r="AE362" s="518"/>
      <c r="AF362" s="518"/>
      <c r="AG362" s="518"/>
      <c r="AH362" s="520"/>
    </row>
    <row r="363" spans="1:35" ht="18.75" thickBot="1">
      <c r="A363" s="279"/>
      <c r="B363" s="516"/>
      <c r="C363" s="521" t="s">
        <v>65</v>
      </c>
      <c r="D363" s="522"/>
      <c r="E363" s="522"/>
      <c r="F363" s="522"/>
      <c r="G363" s="522"/>
      <c r="H363" s="523"/>
      <c r="I363" s="524"/>
      <c r="J363" s="525"/>
      <c r="K363" s="280" t="s">
        <v>66</v>
      </c>
      <c r="L363" s="525"/>
      <c r="M363" s="526"/>
      <c r="N363" s="524"/>
      <c r="O363" s="525"/>
      <c r="P363" s="280" t="s">
        <v>66</v>
      </c>
      <c r="Q363" s="525"/>
      <c r="R363" s="526"/>
      <c r="S363" s="524"/>
      <c r="T363" s="525"/>
      <c r="U363" s="281"/>
      <c r="V363" s="280" t="s">
        <v>66</v>
      </c>
      <c r="W363" s="525"/>
      <c r="X363" s="526"/>
      <c r="Y363" s="524"/>
      <c r="Z363" s="525"/>
      <c r="AA363" s="280" t="s">
        <v>66</v>
      </c>
      <c r="AB363" s="525"/>
      <c r="AC363" s="526"/>
      <c r="AD363" s="524"/>
      <c r="AE363" s="525"/>
      <c r="AF363" s="280" t="s">
        <v>66</v>
      </c>
      <c r="AG363" s="525"/>
      <c r="AH363" s="527"/>
    </row>
    <row r="364" spans="1:35">
      <c r="A364" s="279"/>
      <c r="B364" s="516"/>
      <c r="C364" s="528" t="s">
        <v>67</v>
      </c>
      <c r="D364" s="528"/>
      <c r="E364" s="528"/>
      <c r="F364" s="528"/>
      <c r="G364" s="528"/>
      <c r="H364" s="528"/>
      <c r="I364" s="530"/>
      <c r="J364" s="531"/>
      <c r="K364" s="531"/>
      <c r="L364" s="531"/>
      <c r="M364" s="531"/>
      <c r="N364" s="531"/>
      <c r="O364" s="531"/>
      <c r="P364" s="531"/>
      <c r="Q364" s="531"/>
      <c r="R364" s="531"/>
      <c r="S364" s="531"/>
      <c r="T364" s="531"/>
      <c r="U364" s="531"/>
      <c r="V364" s="531"/>
      <c r="W364" s="531"/>
      <c r="X364" s="532"/>
      <c r="Y364" s="517" t="s">
        <v>12</v>
      </c>
      <c r="Z364" s="518"/>
      <c r="AA364" s="518"/>
      <c r="AB364" s="518"/>
      <c r="AC364" s="519"/>
      <c r="AD364" s="517" t="s">
        <v>68</v>
      </c>
      <c r="AE364" s="518"/>
      <c r="AF364" s="518"/>
      <c r="AG364" s="518"/>
      <c r="AH364" s="520"/>
    </row>
    <row r="365" spans="1:35" ht="18.75" thickBot="1">
      <c r="A365" s="282"/>
      <c r="B365" s="516"/>
      <c r="C365" s="529"/>
      <c r="D365" s="529"/>
      <c r="E365" s="529"/>
      <c r="F365" s="529"/>
      <c r="G365" s="529"/>
      <c r="H365" s="529"/>
      <c r="I365" s="533"/>
      <c r="J365" s="534"/>
      <c r="K365" s="534"/>
      <c r="L365" s="534"/>
      <c r="M365" s="534"/>
      <c r="N365" s="534"/>
      <c r="O365" s="534"/>
      <c r="P365" s="534"/>
      <c r="Q365" s="534"/>
      <c r="R365" s="534"/>
      <c r="S365" s="534"/>
      <c r="T365" s="534"/>
      <c r="U365" s="534"/>
      <c r="V365" s="534"/>
      <c r="W365" s="534"/>
      <c r="X365" s="535"/>
      <c r="Y365" s="536"/>
      <c r="Z365" s="537"/>
      <c r="AA365" s="283" t="s">
        <v>66</v>
      </c>
      <c r="AB365" s="537"/>
      <c r="AC365" s="538"/>
      <c r="AD365" s="539"/>
      <c r="AE365" s="537"/>
      <c r="AF365" s="537"/>
      <c r="AG365" s="540" t="s">
        <v>41</v>
      </c>
      <c r="AH365" s="541"/>
    </row>
    <row r="366" spans="1:35" ht="14.25" thickTop="1" thickBot="1">
      <c r="A366" s="542" t="s">
        <v>69</v>
      </c>
      <c r="B366" s="543"/>
      <c r="C366" s="543"/>
      <c r="D366" s="543"/>
      <c r="E366" s="543"/>
      <c r="F366" s="543"/>
      <c r="G366" s="543"/>
      <c r="H366" s="543"/>
      <c r="I366" s="543"/>
      <c r="J366" s="543"/>
      <c r="K366" s="543"/>
      <c r="L366" s="543"/>
      <c r="M366" s="543"/>
      <c r="N366" s="543"/>
      <c r="O366" s="543"/>
      <c r="P366" s="543"/>
      <c r="Q366" s="543"/>
      <c r="R366" s="543"/>
      <c r="S366" s="543"/>
      <c r="T366" s="543"/>
      <c r="U366" s="543"/>
      <c r="V366" s="543"/>
      <c r="W366" s="543"/>
      <c r="X366" s="543"/>
      <c r="Y366" s="543"/>
      <c r="Z366" s="543"/>
      <c r="AA366" s="543"/>
      <c r="AB366" s="543"/>
      <c r="AC366" s="543"/>
      <c r="AD366" s="543"/>
      <c r="AE366" s="543"/>
      <c r="AF366" s="543"/>
      <c r="AG366" s="543"/>
      <c r="AH366" s="544"/>
    </row>
    <row r="367" spans="1:35" ht="24" thickBot="1">
      <c r="A367" s="284" t="s">
        <v>70</v>
      </c>
      <c r="B367" s="285"/>
      <c r="C367" s="285"/>
      <c r="D367" s="286"/>
      <c r="E367" s="285"/>
      <c r="F367" s="285"/>
      <c r="G367" s="287"/>
      <c r="H367" s="285"/>
      <c r="I367" s="285"/>
      <c r="J367" s="285"/>
      <c r="K367" s="285"/>
      <c r="L367" s="285"/>
      <c r="M367" s="285"/>
      <c r="N367" s="285"/>
      <c r="O367" s="285"/>
      <c r="P367" s="285"/>
      <c r="Q367" s="288"/>
      <c r="R367" s="289" t="s">
        <v>71</v>
      </c>
      <c r="S367" s="285"/>
      <c r="T367" s="285"/>
      <c r="U367" s="286"/>
      <c r="V367" s="285"/>
      <c r="W367" s="290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2"/>
    </row>
    <row r="368" spans="1:35" ht="22.5" thickBot="1">
      <c r="A368" s="284" t="s">
        <v>42</v>
      </c>
      <c r="B368" s="285"/>
      <c r="C368" s="285"/>
      <c r="D368" s="286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8"/>
      <c r="R368" s="293" t="s">
        <v>72</v>
      </c>
      <c r="S368" s="285"/>
      <c r="T368" s="285"/>
      <c r="U368" s="286"/>
      <c r="V368" s="285"/>
      <c r="W368" s="294"/>
      <c r="X368" s="285"/>
      <c r="Y368" s="285"/>
      <c r="Z368" s="285"/>
      <c r="AA368" s="285"/>
      <c r="AB368" s="285"/>
      <c r="AC368" s="285"/>
      <c r="AD368" s="285"/>
      <c r="AE368" s="285"/>
      <c r="AF368" s="285"/>
      <c r="AG368" s="285"/>
      <c r="AH368" s="295"/>
    </row>
    <row r="369" spans="1:35" ht="13.5" thickBot="1">
      <c r="A369" s="296" t="s">
        <v>73</v>
      </c>
      <c r="B369" s="297"/>
      <c r="C369" s="297"/>
      <c r="D369" s="298"/>
      <c r="E369" s="297"/>
      <c r="F369" s="297"/>
      <c r="G369" s="297"/>
      <c r="H369" s="297"/>
      <c r="I369" s="297"/>
      <c r="J369" s="299" t="s">
        <v>74</v>
      </c>
      <c r="K369" s="300"/>
      <c r="L369" s="300"/>
      <c r="M369" s="300"/>
      <c r="N369" s="301"/>
      <c r="O369" s="297"/>
      <c r="P369" s="299" t="s">
        <v>75</v>
      </c>
      <c r="Q369" s="300"/>
      <c r="R369" s="300"/>
      <c r="S369" s="300"/>
      <c r="T369" s="301"/>
      <c r="U369" s="298"/>
      <c r="V369" s="297"/>
      <c r="W369" s="299" t="s">
        <v>76</v>
      </c>
      <c r="X369" s="300"/>
      <c r="Y369" s="300"/>
      <c r="Z369" s="300"/>
      <c r="AA369" s="300"/>
      <c r="AB369" s="301"/>
      <c r="AC369" s="297"/>
      <c r="AD369" s="299" t="s">
        <v>77</v>
      </c>
      <c r="AE369" s="300"/>
      <c r="AF369" s="300"/>
      <c r="AG369" s="301"/>
      <c r="AH369" s="302"/>
    </row>
    <row r="370" spans="1:35" ht="14.25" thickTop="1" thickBot="1"/>
    <row r="371" spans="1:35" ht="21" thickTop="1">
      <c r="A371" s="468" t="s">
        <v>34</v>
      </c>
      <c r="B371" s="469"/>
      <c r="C371" s="469"/>
      <c r="D371" s="469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469"/>
      <c r="T371" s="469"/>
      <c r="U371" s="469"/>
      <c r="V371" s="469"/>
      <c r="W371" s="469"/>
      <c r="X371" s="469"/>
      <c r="Y371" s="469"/>
      <c r="Z371" s="469"/>
      <c r="AA371" s="469"/>
      <c r="AB371" s="469"/>
      <c r="AC371" s="470"/>
      <c r="AD371" s="132"/>
      <c r="AE371" s="132"/>
      <c r="AF371" s="132"/>
      <c r="AG371" s="132"/>
      <c r="AH371" s="133"/>
      <c r="AI371" s="134"/>
    </row>
    <row r="372" spans="1:35" ht="16.5" thickBot="1">
      <c r="A372" s="471" t="s">
        <v>81</v>
      </c>
      <c r="B372" s="472"/>
      <c r="C372" s="472"/>
      <c r="D372" s="472"/>
      <c r="E372" s="472"/>
      <c r="F372" s="472"/>
      <c r="G372" s="472"/>
      <c r="H372" s="472"/>
      <c r="I372" s="472"/>
      <c r="J372" s="472"/>
      <c r="K372" s="472"/>
      <c r="L372" s="472"/>
      <c r="M372" s="472"/>
      <c r="N372" s="472"/>
      <c r="O372" s="472"/>
      <c r="P372" s="472"/>
      <c r="Q372" s="472"/>
      <c r="R372" s="472"/>
      <c r="S372" s="472"/>
      <c r="T372" s="472"/>
      <c r="U372" s="472"/>
      <c r="V372" s="472"/>
      <c r="W372" s="472"/>
      <c r="X372" s="472"/>
      <c r="Y372" s="472"/>
      <c r="Z372" s="472"/>
      <c r="AA372" s="472"/>
      <c r="AB372" s="472"/>
      <c r="AC372" s="473"/>
      <c r="AD372" s="135"/>
      <c r="AE372" s="135"/>
      <c r="AF372" s="135"/>
      <c r="AG372" s="135"/>
      <c r="AH372" s="136"/>
      <c r="AI372" s="134"/>
    </row>
    <row r="373" spans="1:35" ht="19.5" thickTop="1" thickBot="1">
      <c r="A373" s="137" t="s">
        <v>35</v>
      </c>
      <c r="B373" s="138"/>
      <c r="C373" s="138"/>
      <c r="D373" s="138"/>
      <c r="E373" s="138"/>
      <c r="F373" s="139"/>
      <c r="G373" s="474" t="str">
        <f>Spielplan!$F$1</f>
        <v>Staffel eintragen</v>
      </c>
      <c r="H373" s="475"/>
      <c r="I373" s="475"/>
      <c r="J373" s="475"/>
      <c r="K373" s="475"/>
      <c r="L373" s="475"/>
      <c r="M373" s="475"/>
      <c r="N373" s="475"/>
      <c r="O373" s="475"/>
      <c r="P373" s="475"/>
      <c r="Q373" s="475"/>
      <c r="R373" s="475"/>
      <c r="S373" s="475"/>
      <c r="T373" s="475"/>
      <c r="U373" s="475"/>
      <c r="V373" s="475"/>
      <c r="W373" s="475"/>
      <c r="X373" s="475"/>
      <c r="Y373" s="475"/>
      <c r="Z373" s="475"/>
      <c r="AA373" s="475"/>
      <c r="AB373" s="475"/>
      <c r="AC373" s="476"/>
      <c r="AD373" s="140"/>
      <c r="AE373" s="140"/>
      <c r="AF373" s="140"/>
      <c r="AG373" s="140"/>
      <c r="AH373" s="141"/>
      <c r="AI373" s="142"/>
    </row>
    <row r="374" spans="1:35" ht="19.5" thickTop="1" thickBot="1">
      <c r="A374" s="143" t="s">
        <v>78</v>
      </c>
      <c r="B374" s="144"/>
      <c r="C374" s="144"/>
      <c r="D374" s="144"/>
      <c r="E374" s="144"/>
      <c r="F374" s="145"/>
      <c r="G374" s="456" t="s">
        <v>79</v>
      </c>
      <c r="H374" s="457"/>
      <c r="I374" s="457"/>
      <c r="J374" s="457"/>
      <c r="K374" s="457"/>
      <c r="L374" s="457"/>
      <c r="M374" s="458"/>
      <c r="N374" s="458"/>
      <c r="O374" s="458"/>
      <c r="P374" s="458"/>
      <c r="Q374" s="458"/>
      <c r="R374" s="458"/>
      <c r="S374" s="458"/>
      <c r="T374" s="458"/>
      <c r="U374" s="458"/>
      <c r="V374" s="458"/>
      <c r="W374" s="458"/>
      <c r="X374" s="458"/>
      <c r="Y374" s="458"/>
      <c r="Z374" s="458"/>
      <c r="AA374" s="458"/>
      <c r="AB374" s="458"/>
      <c r="AC374" s="459"/>
      <c r="AD374" s="140"/>
      <c r="AE374" s="140"/>
      <c r="AF374" s="140"/>
      <c r="AG374" s="140"/>
      <c r="AH374" s="141"/>
      <c r="AI374" s="142"/>
    </row>
    <row r="375" spans="1:35" ht="17.25" thickTop="1" thickBot="1">
      <c r="A375" s="146" t="s">
        <v>36</v>
      </c>
      <c r="B375" s="147"/>
      <c r="C375" s="147"/>
      <c r="D375" s="148"/>
      <c r="E375" s="149"/>
      <c r="F375" s="460" t="str">
        <f>Spielplan!$F$2</f>
        <v>Saison eintragen</v>
      </c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150" t="s">
        <v>37</v>
      </c>
      <c r="S375" s="150"/>
      <c r="T375" s="150"/>
      <c r="U375" s="151"/>
      <c r="V375" s="150"/>
      <c r="W375" s="545" t="str">
        <f>Spielplan!J31</f>
        <v>Spielort</v>
      </c>
      <c r="X375" s="463"/>
      <c r="Y375" s="463"/>
      <c r="Z375" s="463"/>
      <c r="AA375" s="463"/>
      <c r="AB375" s="463"/>
      <c r="AC375" s="464"/>
      <c r="AD375" s="152"/>
      <c r="AE375" s="152"/>
      <c r="AF375" s="152"/>
      <c r="AG375" s="152"/>
      <c r="AH375" s="153"/>
      <c r="AI375" s="134"/>
    </row>
    <row r="376" spans="1:35" ht="16.5" thickTop="1">
      <c r="A376" s="154" t="s">
        <v>8</v>
      </c>
      <c r="B376" s="155"/>
      <c r="C376" s="155"/>
      <c r="D376" s="156"/>
      <c r="E376" s="157"/>
      <c r="F376" s="465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158" t="s">
        <v>38</v>
      </c>
      <c r="S376" s="158"/>
      <c r="T376" s="158"/>
      <c r="U376" s="159"/>
      <c r="V376" s="158"/>
      <c r="W376" s="466" t="str">
        <f>Spielplan!I31</f>
        <v>Datum</v>
      </c>
      <c r="X376" s="467"/>
      <c r="Y376" s="467"/>
      <c r="Z376" s="467"/>
      <c r="AA376" s="467"/>
      <c r="AB376" s="160"/>
      <c r="AC376" s="160"/>
      <c r="AD376" s="161"/>
      <c r="AE376" s="161"/>
      <c r="AF376" s="162"/>
      <c r="AG376" s="162"/>
      <c r="AH376" s="163"/>
      <c r="AI376" s="134"/>
    </row>
    <row r="377" spans="1:35" ht="15.75">
      <c r="A377" s="154" t="s">
        <v>39</v>
      </c>
      <c r="B377" s="155"/>
      <c r="C377" s="155"/>
      <c r="D377" s="156"/>
      <c r="E377" s="157"/>
      <c r="F377" s="465" t="str">
        <f>Spielplan!J42</f>
        <v>Mannschaft 4</v>
      </c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164" t="s">
        <v>40</v>
      </c>
      <c r="S377" s="164"/>
      <c r="T377" s="164"/>
      <c r="U377" s="165"/>
      <c r="V377" s="166"/>
      <c r="W377" s="477"/>
      <c r="X377" s="478"/>
      <c r="Y377" s="478"/>
      <c r="Z377" s="478"/>
      <c r="AA377" s="167" t="s">
        <v>41</v>
      </c>
      <c r="AB377" s="168"/>
      <c r="AC377" s="169"/>
      <c r="AD377" s="479"/>
      <c r="AE377" s="479"/>
      <c r="AF377" s="479"/>
      <c r="AG377" s="479"/>
      <c r="AH377" s="480"/>
      <c r="AI377" s="134"/>
    </row>
    <row r="378" spans="1:35" ht="15.75">
      <c r="A378" s="154" t="s">
        <v>42</v>
      </c>
      <c r="B378" s="155"/>
      <c r="C378" s="155"/>
      <c r="D378" s="156"/>
      <c r="E378" s="157"/>
      <c r="F378" s="465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164" t="s">
        <v>43</v>
      </c>
      <c r="S378" s="164"/>
      <c r="T378" s="164"/>
      <c r="U378" s="165"/>
      <c r="V378" s="166"/>
      <c r="W378" s="481">
        <f>Spielplan!D42</f>
        <v>5</v>
      </c>
      <c r="X378" s="482"/>
      <c r="Y378" s="170"/>
      <c r="Z378" s="170"/>
      <c r="AA378" s="170"/>
      <c r="AB378" s="171" t="s">
        <v>44</v>
      </c>
      <c r="AC378" s="168"/>
      <c r="AD378" s="483">
        <f>Spielplan!E42</f>
        <v>2</v>
      </c>
      <c r="AE378" s="482"/>
      <c r="AF378" s="170"/>
      <c r="AG378" s="170"/>
      <c r="AH378" s="172"/>
      <c r="AI378" s="134"/>
    </row>
    <row r="379" spans="1:35" ht="16.5" thickBot="1">
      <c r="A379" s="173" t="s">
        <v>45</v>
      </c>
      <c r="B379" s="174"/>
      <c r="C379" s="174"/>
      <c r="D379" s="175"/>
      <c r="E379" s="176"/>
      <c r="F379" s="484"/>
      <c r="G379" s="485"/>
      <c r="H379" s="485"/>
      <c r="I379" s="485"/>
      <c r="J379" s="485"/>
      <c r="K379" s="485"/>
      <c r="L379" s="485"/>
      <c r="M379" s="485"/>
      <c r="N379" s="485"/>
      <c r="O379" s="485"/>
      <c r="P379" s="485"/>
      <c r="Q379" s="486"/>
      <c r="R379" s="158" t="s">
        <v>46</v>
      </c>
      <c r="S379" s="177"/>
      <c r="T379" s="177"/>
      <c r="U379" s="178"/>
      <c r="V379" s="179"/>
      <c r="W379" s="487">
        <f>Spielplan!F42</f>
        <v>31</v>
      </c>
      <c r="X379" s="488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1"/>
      <c r="AI379" s="134"/>
    </row>
    <row r="380" spans="1:35" ht="16.5" thickTop="1" thickBot="1">
      <c r="A380" s="489" t="s">
        <v>47</v>
      </c>
      <c r="B380" s="490"/>
      <c r="C380" s="490"/>
      <c r="D380" s="490"/>
      <c r="E380" s="490"/>
      <c r="F380" s="490"/>
      <c r="G380" s="490"/>
      <c r="H380" s="490"/>
      <c r="I380" s="490"/>
      <c r="J380" s="490"/>
      <c r="K380" s="490"/>
      <c r="L380" s="490"/>
      <c r="M380" s="490"/>
      <c r="N380" s="490"/>
      <c r="O380" s="182" t="s">
        <v>48</v>
      </c>
      <c r="P380" s="183" t="s">
        <v>49</v>
      </c>
      <c r="Q380" s="184" t="s">
        <v>50</v>
      </c>
      <c r="R380" s="489" t="s">
        <v>51</v>
      </c>
      <c r="S380" s="490"/>
      <c r="T380" s="490"/>
      <c r="U380" s="490"/>
      <c r="V380" s="490"/>
      <c r="W380" s="490"/>
      <c r="X380" s="490"/>
      <c r="Y380" s="490"/>
      <c r="Z380" s="490"/>
      <c r="AA380" s="490"/>
      <c r="AB380" s="490"/>
      <c r="AC380" s="490"/>
      <c r="AD380" s="490"/>
      <c r="AE380" s="491"/>
      <c r="AF380" s="182" t="s">
        <v>48</v>
      </c>
      <c r="AG380" s="183" t="s">
        <v>49</v>
      </c>
      <c r="AH380" s="184" t="s">
        <v>50</v>
      </c>
      <c r="AI380" s="134"/>
    </row>
    <row r="381" spans="1:35" ht="21" thickBot="1">
      <c r="A381" s="492" t="str">
        <f>Spielplan!G42</f>
        <v>Mannschaft 5</v>
      </c>
      <c r="B381" s="493"/>
      <c r="C381" s="493"/>
      <c r="D381" s="493"/>
      <c r="E381" s="493"/>
      <c r="F381" s="493"/>
      <c r="G381" s="493"/>
      <c r="H381" s="493"/>
      <c r="I381" s="493"/>
      <c r="J381" s="493"/>
      <c r="K381" s="493"/>
      <c r="L381" s="493"/>
      <c r="M381" s="493"/>
      <c r="N381" s="493"/>
      <c r="O381" s="185"/>
      <c r="P381" s="186"/>
      <c r="Q381" s="187"/>
      <c r="R381" s="492" t="str">
        <f>Spielplan!I42</f>
        <v>Mannschaft 7</v>
      </c>
      <c r="S381" s="493"/>
      <c r="T381" s="493"/>
      <c r="U381" s="493"/>
      <c r="V381" s="493"/>
      <c r="W381" s="493"/>
      <c r="X381" s="493"/>
      <c r="Y381" s="493"/>
      <c r="Z381" s="493"/>
      <c r="AA381" s="493"/>
      <c r="AB381" s="493"/>
      <c r="AC381" s="493"/>
      <c r="AD381" s="493"/>
      <c r="AE381" s="494"/>
      <c r="AF381" s="185"/>
      <c r="AG381" s="186"/>
      <c r="AH381" s="187"/>
      <c r="AI381" s="134"/>
    </row>
    <row r="382" spans="1:35" ht="26.25" thickTop="1" thickBot="1">
      <c r="A382" s="188" t="s">
        <v>52</v>
      </c>
      <c r="B382" s="189" t="s">
        <v>53</v>
      </c>
      <c r="C382" s="190" t="s">
        <v>54</v>
      </c>
      <c r="D382" s="191"/>
      <c r="E382" s="192" t="s">
        <v>55</v>
      </c>
      <c r="F382" s="193"/>
      <c r="G382" s="193"/>
      <c r="H382" s="193"/>
      <c r="I382" s="193"/>
      <c r="J382" s="193"/>
      <c r="K382" s="193"/>
      <c r="L382" s="193"/>
      <c r="M382" s="193"/>
      <c r="N382" s="193"/>
      <c r="O382" s="194"/>
      <c r="P382" s="195"/>
      <c r="Q382" s="196"/>
      <c r="R382" s="188" t="s">
        <v>52</v>
      </c>
      <c r="S382" s="189" t="s">
        <v>53</v>
      </c>
      <c r="T382" s="190" t="s">
        <v>54</v>
      </c>
      <c r="U382" s="191"/>
      <c r="V382" s="192" t="s">
        <v>55</v>
      </c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4"/>
      <c r="AG382" s="195"/>
      <c r="AH382" s="196"/>
      <c r="AI382" s="134"/>
    </row>
    <row r="383" spans="1:35" ht="16.5" thickTop="1">
      <c r="A383" s="207"/>
      <c r="B383" s="208"/>
      <c r="C383" s="209"/>
      <c r="D383" s="210"/>
      <c r="E383" s="495"/>
      <c r="F383" s="496"/>
      <c r="G383" s="496"/>
      <c r="H383" s="496"/>
      <c r="I383" s="496"/>
      <c r="J383" s="496"/>
      <c r="K383" s="496"/>
      <c r="L383" s="496"/>
      <c r="M383" s="496"/>
      <c r="N383" s="497"/>
      <c r="O383" s="211"/>
      <c r="P383" s="212"/>
      <c r="Q383" s="213"/>
      <c r="R383" s="207"/>
      <c r="S383" s="214"/>
      <c r="T383" s="209"/>
      <c r="U383" s="210"/>
      <c r="V383" s="495"/>
      <c r="W383" s="496"/>
      <c r="X383" s="496"/>
      <c r="Y383" s="496"/>
      <c r="Z383" s="496"/>
      <c r="AA383" s="496"/>
      <c r="AB383" s="496"/>
      <c r="AC383" s="496"/>
      <c r="AD383" s="496"/>
      <c r="AE383" s="497"/>
      <c r="AF383" s="211"/>
      <c r="AG383" s="212"/>
      <c r="AH383" s="213"/>
      <c r="AI383" s="134"/>
    </row>
    <row r="384" spans="1:35" ht="15.75">
      <c r="A384" s="215"/>
      <c r="B384" s="208"/>
      <c r="C384" s="216"/>
      <c r="D384" s="165"/>
      <c r="E384" s="498"/>
      <c r="F384" s="499"/>
      <c r="G384" s="499"/>
      <c r="H384" s="499"/>
      <c r="I384" s="499"/>
      <c r="J384" s="499"/>
      <c r="K384" s="499"/>
      <c r="L384" s="499"/>
      <c r="M384" s="499"/>
      <c r="N384" s="500"/>
      <c r="O384" s="217"/>
      <c r="P384" s="218"/>
      <c r="Q384" s="219"/>
      <c r="R384" s="215"/>
      <c r="S384" s="208"/>
      <c r="T384" s="216"/>
      <c r="U384" s="165"/>
      <c r="V384" s="498"/>
      <c r="W384" s="499"/>
      <c r="X384" s="499"/>
      <c r="Y384" s="499"/>
      <c r="Z384" s="499"/>
      <c r="AA384" s="499"/>
      <c r="AB384" s="499"/>
      <c r="AC384" s="499"/>
      <c r="AD384" s="499"/>
      <c r="AE384" s="500"/>
      <c r="AF384" s="217"/>
      <c r="AG384" s="218"/>
      <c r="AH384" s="219"/>
      <c r="AI384" s="134"/>
    </row>
    <row r="385" spans="1:35" ht="18">
      <c r="A385" s="215"/>
      <c r="B385" s="208"/>
      <c r="C385" s="220"/>
      <c r="D385" s="165"/>
      <c r="E385" s="498"/>
      <c r="F385" s="499"/>
      <c r="G385" s="499"/>
      <c r="H385" s="499"/>
      <c r="I385" s="499"/>
      <c r="J385" s="499"/>
      <c r="K385" s="499"/>
      <c r="L385" s="499"/>
      <c r="M385" s="499"/>
      <c r="N385" s="500"/>
      <c r="O385" s="217"/>
      <c r="P385" s="221"/>
      <c r="Q385" s="219"/>
      <c r="R385" s="215"/>
      <c r="S385" s="208"/>
      <c r="T385" s="220"/>
      <c r="U385" s="165"/>
      <c r="V385" s="498"/>
      <c r="W385" s="499"/>
      <c r="X385" s="499"/>
      <c r="Y385" s="499"/>
      <c r="Z385" s="499"/>
      <c r="AA385" s="499"/>
      <c r="AB385" s="499"/>
      <c r="AC385" s="499"/>
      <c r="AD385" s="499"/>
      <c r="AE385" s="500"/>
      <c r="AF385" s="217"/>
      <c r="AG385" s="221"/>
      <c r="AH385" s="219"/>
      <c r="AI385" s="134"/>
    </row>
    <row r="386" spans="1:35" ht="18">
      <c r="A386" s="215"/>
      <c r="B386" s="208"/>
      <c r="C386" s="222"/>
      <c r="D386" s="165"/>
      <c r="E386" s="498"/>
      <c r="F386" s="499"/>
      <c r="G386" s="499"/>
      <c r="H386" s="499"/>
      <c r="I386" s="499"/>
      <c r="J386" s="499"/>
      <c r="K386" s="499"/>
      <c r="L386" s="499"/>
      <c r="M386" s="499"/>
      <c r="N386" s="500"/>
      <c r="O386" s="217"/>
      <c r="P386" s="221"/>
      <c r="Q386" s="219"/>
      <c r="R386" s="215"/>
      <c r="S386" s="208"/>
      <c r="T386" s="222"/>
      <c r="U386" s="165"/>
      <c r="V386" s="498"/>
      <c r="W386" s="499"/>
      <c r="X386" s="499"/>
      <c r="Y386" s="499"/>
      <c r="Z386" s="499"/>
      <c r="AA386" s="499"/>
      <c r="AB386" s="499"/>
      <c r="AC386" s="499"/>
      <c r="AD386" s="499"/>
      <c r="AE386" s="500"/>
      <c r="AF386" s="217"/>
      <c r="AG386" s="221"/>
      <c r="AH386" s="219"/>
      <c r="AI386" s="134"/>
    </row>
    <row r="387" spans="1:35" ht="18">
      <c r="A387" s="215"/>
      <c r="B387" s="208"/>
      <c r="C387" s="223"/>
      <c r="D387" s="165"/>
      <c r="E387" s="498"/>
      <c r="F387" s="499"/>
      <c r="G387" s="499"/>
      <c r="H387" s="499"/>
      <c r="I387" s="499"/>
      <c r="J387" s="499"/>
      <c r="K387" s="499"/>
      <c r="L387" s="499"/>
      <c r="M387" s="499"/>
      <c r="N387" s="500"/>
      <c r="O387" s="217"/>
      <c r="P387" s="224"/>
      <c r="Q387" s="219"/>
      <c r="R387" s="215"/>
      <c r="S387" s="208"/>
      <c r="T387" s="223"/>
      <c r="U387" s="165"/>
      <c r="V387" s="498"/>
      <c r="W387" s="499"/>
      <c r="X387" s="499"/>
      <c r="Y387" s="499"/>
      <c r="Z387" s="499"/>
      <c r="AA387" s="499"/>
      <c r="AB387" s="499"/>
      <c r="AC387" s="499"/>
      <c r="AD387" s="499"/>
      <c r="AE387" s="500"/>
      <c r="AF387" s="217"/>
      <c r="AG387" s="224"/>
      <c r="AH387" s="219"/>
      <c r="AI387" s="134"/>
    </row>
    <row r="388" spans="1:35" ht="18">
      <c r="A388" s="215"/>
      <c r="B388" s="208"/>
      <c r="C388" s="222"/>
      <c r="D388" s="165"/>
      <c r="E388" s="498"/>
      <c r="F388" s="499"/>
      <c r="G388" s="499"/>
      <c r="H388" s="499"/>
      <c r="I388" s="499"/>
      <c r="J388" s="499"/>
      <c r="K388" s="499"/>
      <c r="L388" s="499"/>
      <c r="M388" s="499"/>
      <c r="N388" s="500"/>
      <c r="O388" s="217"/>
      <c r="P388" s="221"/>
      <c r="Q388" s="219"/>
      <c r="R388" s="215"/>
      <c r="S388" s="208"/>
      <c r="T388" s="222"/>
      <c r="U388" s="165"/>
      <c r="V388" s="498"/>
      <c r="W388" s="499"/>
      <c r="X388" s="499"/>
      <c r="Y388" s="499"/>
      <c r="Z388" s="499"/>
      <c r="AA388" s="499"/>
      <c r="AB388" s="499"/>
      <c r="AC388" s="499"/>
      <c r="AD388" s="499"/>
      <c r="AE388" s="500"/>
      <c r="AF388" s="217"/>
      <c r="AG388" s="221"/>
      <c r="AH388" s="219"/>
      <c r="AI388" s="134"/>
    </row>
    <row r="389" spans="1:35" ht="18">
      <c r="A389" s="215"/>
      <c r="B389" s="208"/>
      <c r="C389" s="222"/>
      <c r="D389" s="165"/>
      <c r="E389" s="498"/>
      <c r="F389" s="499"/>
      <c r="G389" s="499"/>
      <c r="H389" s="499"/>
      <c r="I389" s="499"/>
      <c r="J389" s="499"/>
      <c r="K389" s="499"/>
      <c r="L389" s="499"/>
      <c r="M389" s="499"/>
      <c r="N389" s="500"/>
      <c r="O389" s="217"/>
      <c r="P389" s="221"/>
      <c r="Q389" s="219"/>
      <c r="R389" s="215"/>
      <c r="S389" s="208"/>
      <c r="T389" s="222"/>
      <c r="U389" s="165"/>
      <c r="V389" s="498"/>
      <c r="W389" s="499"/>
      <c r="X389" s="499"/>
      <c r="Y389" s="499"/>
      <c r="Z389" s="499"/>
      <c r="AA389" s="499"/>
      <c r="AB389" s="499"/>
      <c r="AC389" s="499"/>
      <c r="AD389" s="499"/>
      <c r="AE389" s="500"/>
      <c r="AF389" s="217"/>
      <c r="AG389" s="221"/>
      <c r="AH389" s="219"/>
      <c r="AI389" s="134"/>
    </row>
    <row r="390" spans="1:35" ht="18">
      <c r="A390" s="215"/>
      <c r="B390" s="208"/>
      <c r="C390" s="222"/>
      <c r="D390" s="165"/>
      <c r="E390" s="498"/>
      <c r="F390" s="499"/>
      <c r="G390" s="499"/>
      <c r="H390" s="499"/>
      <c r="I390" s="499"/>
      <c r="J390" s="499"/>
      <c r="K390" s="499"/>
      <c r="L390" s="499"/>
      <c r="M390" s="499"/>
      <c r="N390" s="500"/>
      <c r="O390" s="217"/>
      <c r="P390" s="221"/>
      <c r="Q390" s="219"/>
      <c r="R390" s="215"/>
      <c r="S390" s="208"/>
      <c r="T390" s="222"/>
      <c r="U390" s="165"/>
      <c r="V390" s="498"/>
      <c r="W390" s="499"/>
      <c r="X390" s="499"/>
      <c r="Y390" s="499"/>
      <c r="Z390" s="499"/>
      <c r="AA390" s="499"/>
      <c r="AB390" s="499"/>
      <c r="AC390" s="499"/>
      <c r="AD390" s="499"/>
      <c r="AE390" s="500"/>
      <c r="AF390" s="217"/>
      <c r="AG390" s="221"/>
      <c r="AH390" s="219"/>
      <c r="AI390" s="134"/>
    </row>
    <row r="391" spans="1:35" ht="18">
      <c r="A391" s="215"/>
      <c r="B391" s="208"/>
      <c r="C391" s="222"/>
      <c r="D391" s="165"/>
      <c r="E391" s="498"/>
      <c r="F391" s="499"/>
      <c r="G391" s="499"/>
      <c r="H391" s="499"/>
      <c r="I391" s="499"/>
      <c r="J391" s="499"/>
      <c r="K391" s="499"/>
      <c r="L391" s="499"/>
      <c r="M391" s="499"/>
      <c r="N391" s="500"/>
      <c r="O391" s="217"/>
      <c r="P391" s="225"/>
      <c r="Q391" s="226"/>
      <c r="R391" s="215"/>
      <c r="S391" s="208"/>
      <c r="T391" s="222"/>
      <c r="U391" s="165"/>
      <c r="V391" s="498"/>
      <c r="W391" s="499"/>
      <c r="X391" s="499"/>
      <c r="Y391" s="499"/>
      <c r="Z391" s="499"/>
      <c r="AA391" s="499"/>
      <c r="AB391" s="499"/>
      <c r="AC391" s="499"/>
      <c r="AD391" s="499"/>
      <c r="AE391" s="500"/>
      <c r="AF391" s="217"/>
      <c r="AG391" s="225"/>
      <c r="AH391" s="226"/>
      <c r="AI391" s="134"/>
    </row>
    <row r="392" spans="1:35" ht="16.5" thickBot="1">
      <c r="A392" s="227"/>
      <c r="B392" s="228"/>
      <c r="C392" s="229"/>
      <c r="D392" s="178"/>
      <c r="E392" s="501"/>
      <c r="F392" s="502"/>
      <c r="G392" s="502"/>
      <c r="H392" s="502"/>
      <c r="I392" s="502"/>
      <c r="J392" s="502"/>
      <c r="K392" s="502"/>
      <c r="L392" s="502"/>
      <c r="M392" s="502"/>
      <c r="N392" s="503"/>
      <c r="O392" s="230"/>
      <c r="P392" s="231"/>
      <c r="Q392" s="232"/>
      <c r="R392" s="227"/>
      <c r="S392" s="228"/>
      <c r="T392" s="229"/>
      <c r="U392" s="178"/>
      <c r="V392" s="501"/>
      <c r="W392" s="502"/>
      <c r="X392" s="502"/>
      <c r="Y392" s="502"/>
      <c r="Z392" s="502"/>
      <c r="AA392" s="502"/>
      <c r="AB392" s="502"/>
      <c r="AC392" s="502"/>
      <c r="AD392" s="502"/>
      <c r="AE392" s="503"/>
      <c r="AF392" s="230"/>
      <c r="AG392" s="231"/>
      <c r="AH392" s="232"/>
      <c r="AI392" s="134"/>
    </row>
    <row r="393" spans="1:35" ht="13.5" thickTop="1">
      <c r="A393" s="233" t="s">
        <v>56</v>
      </c>
      <c r="B393" s="234"/>
      <c r="C393" s="235"/>
      <c r="D393" s="148">
        <f>D392+1</f>
        <v>1</v>
      </c>
      <c r="E393" s="495"/>
      <c r="F393" s="496"/>
      <c r="G393" s="496"/>
      <c r="H393" s="496"/>
      <c r="I393" s="496"/>
      <c r="J393" s="496"/>
      <c r="K393" s="496"/>
      <c r="L393" s="496"/>
      <c r="M393" s="496"/>
      <c r="N393" s="497"/>
      <c r="O393" s="211"/>
      <c r="P393" s="236"/>
      <c r="Q393" s="237"/>
      <c r="R393" s="233" t="s">
        <v>56</v>
      </c>
      <c r="S393" s="234"/>
      <c r="T393" s="235"/>
      <c r="U393" s="148">
        <f>U392+1</f>
        <v>1</v>
      </c>
      <c r="V393" s="495"/>
      <c r="W393" s="496"/>
      <c r="X393" s="496"/>
      <c r="Y393" s="496"/>
      <c r="Z393" s="496"/>
      <c r="AA393" s="496"/>
      <c r="AB393" s="496"/>
      <c r="AC393" s="496"/>
      <c r="AD393" s="496"/>
      <c r="AE393" s="497"/>
      <c r="AF393" s="211"/>
      <c r="AG393" s="236"/>
      <c r="AH393" s="237"/>
      <c r="AI393" s="134"/>
    </row>
    <row r="394" spans="1:35" ht="13.5" thickBot="1">
      <c r="A394" s="238" t="s">
        <v>57</v>
      </c>
      <c r="B394" s="239"/>
      <c r="C394" s="240"/>
      <c r="D394" s="175">
        <f>D393+1</f>
        <v>2</v>
      </c>
      <c r="E394" s="504"/>
      <c r="F394" s="505"/>
      <c r="G394" s="505"/>
      <c r="H394" s="505"/>
      <c r="I394" s="505"/>
      <c r="J394" s="505"/>
      <c r="K394" s="505"/>
      <c r="L394" s="505"/>
      <c r="M394" s="505"/>
      <c r="N394" s="506"/>
      <c r="O394" s="241"/>
      <c r="P394" s="242"/>
      <c r="Q394" s="243"/>
      <c r="R394" s="238" t="s">
        <v>57</v>
      </c>
      <c r="S394" s="239"/>
      <c r="T394" s="240"/>
      <c r="U394" s="175">
        <f>U393+1</f>
        <v>2</v>
      </c>
      <c r="V394" s="504"/>
      <c r="W394" s="505"/>
      <c r="X394" s="505"/>
      <c r="Y394" s="505"/>
      <c r="Z394" s="505"/>
      <c r="AA394" s="505"/>
      <c r="AB394" s="505"/>
      <c r="AC394" s="505"/>
      <c r="AD394" s="505"/>
      <c r="AE394" s="506"/>
      <c r="AF394" s="241"/>
      <c r="AG394" s="242"/>
      <c r="AH394" s="243"/>
      <c r="AI394" s="134"/>
    </row>
    <row r="395" spans="1:35" ht="22.5" customHeight="1" thickTop="1" thickBot="1">
      <c r="A395" s="305" t="s">
        <v>58</v>
      </c>
      <c r="B395" s="244"/>
      <c r="C395" s="306"/>
      <c r="D395" s="307"/>
      <c r="E395" s="306"/>
      <c r="F395" s="306"/>
      <c r="G395" s="245"/>
      <c r="H395" s="308" t="s">
        <v>59</v>
      </c>
      <c r="I395" s="246"/>
      <c r="J395" s="308" t="s">
        <v>16</v>
      </c>
      <c r="K395" s="310"/>
      <c r="L395" s="507" t="s">
        <v>60</v>
      </c>
      <c r="M395" s="508"/>
      <c r="N395" s="508"/>
      <c r="O395" s="308" t="s">
        <v>15</v>
      </c>
      <c r="P395" s="309"/>
      <c r="Q395" s="311" t="s">
        <v>16</v>
      </c>
      <c r="R395" s="312"/>
      <c r="S395" s="509" t="s">
        <v>61</v>
      </c>
      <c r="T395" s="510"/>
      <c r="U395" s="510"/>
      <c r="V395" s="510"/>
      <c r="W395" s="510"/>
      <c r="X395" s="510"/>
      <c r="Y395" s="510"/>
      <c r="Z395" s="510"/>
      <c r="AA395" s="510"/>
      <c r="AB395" s="510"/>
      <c r="AC395" s="510"/>
      <c r="AD395" s="510"/>
      <c r="AE395" s="510"/>
      <c r="AF395" s="510"/>
      <c r="AG395" s="510"/>
      <c r="AH395" s="511"/>
      <c r="AI395" s="134"/>
    </row>
    <row r="396" spans="1:35" ht="13.5" thickBot="1">
      <c r="A396" s="322"/>
      <c r="B396" s="333" t="s">
        <v>80</v>
      </c>
      <c r="C396" s="323"/>
      <c r="D396" s="324"/>
      <c r="E396" s="323"/>
      <c r="F396" s="323"/>
      <c r="G396" s="325"/>
      <c r="H396" s="326"/>
      <c r="I396" s="327"/>
      <c r="J396" s="326"/>
      <c r="K396" s="328"/>
      <c r="L396" s="329"/>
      <c r="M396" s="329"/>
      <c r="N396" s="329"/>
      <c r="O396" s="326"/>
      <c r="P396" s="328"/>
      <c r="Q396" s="326"/>
      <c r="R396" s="330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2"/>
      <c r="AI396" s="134"/>
    </row>
    <row r="397" spans="1:35" ht="15">
      <c r="A397" s="512" t="s">
        <v>62</v>
      </c>
      <c r="B397" s="313"/>
      <c r="C397" s="314" t="s">
        <v>15</v>
      </c>
      <c r="D397" s="161"/>
      <c r="E397" s="315"/>
      <c r="F397" s="316"/>
      <c r="G397" s="316"/>
      <c r="H397" s="316"/>
      <c r="I397" s="317"/>
      <c r="J397" s="318"/>
      <c r="K397" s="316"/>
      <c r="L397" s="316"/>
      <c r="M397" s="316"/>
      <c r="N397" s="317"/>
      <c r="O397" s="318"/>
      <c r="P397" s="316"/>
      <c r="Q397" s="316"/>
      <c r="R397" s="316"/>
      <c r="S397" s="317"/>
      <c r="T397" s="318"/>
      <c r="U397" s="319"/>
      <c r="V397" s="316"/>
      <c r="W397" s="316"/>
      <c r="X397" s="316"/>
      <c r="Y397" s="320"/>
      <c r="Z397" s="318"/>
      <c r="AA397" s="316"/>
      <c r="AB397" s="316"/>
      <c r="AC397" s="316"/>
      <c r="AD397" s="317"/>
      <c r="AE397" s="318"/>
      <c r="AF397" s="316"/>
      <c r="AG397" s="316"/>
      <c r="AH397" s="321"/>
    </row>
    <row r="398" spans="1:35" ht="15.75" thickBot="1">
      <c r="A398" s="513"/>
      <c r="B398" s="258"/>
      <c r="C398" s="259" t="s">
        <v>16</v>
      </c>
      <c r="D398" s="260"/>
      <c r="E398" s="261"/>
      <c r="F398" s="262"/>
      <c r="G398" s="262"/>
      <c r="H398" s="262"/>
      <c r="I398" s="263"/>
      <c r="J398" s="264"/>
      <c r="K398" s="262"/>
      <c r="L398" s="262"/>
      <c r="M398" s="262"/>
      <c r="N398" s="263"/>
      <c r="O398" s="264"/>
      <c r="P398" s="262"/>
      <c r="Q398" s="262"/>
      <c r="R398" s="262"/>
      <c r="S398" s="263"/>
      <c r="T398" s="264"/>
      <c r="U398" s="265"/>
      <c r="V398" s="262"/>
      <c r="W398" s="262"/>
      <c r="X398" s="262"/>
      <c r="Y398" s="266"/>
      <c r="Z398" s="264"/>
      <c r="AA398" s="262"/>
      <c r="AB398" s="262"/>
      <c r="AC398" s="262"/>
      <c r="AD398" s="263"/>
      <c r="AE398" s="264"/>
      <c r="AF398" s="262"/>
      <c r="AG398" s="262"/>
      <c r="AH398" s="267"/>
    </row>
    <row r="399" spans="1:35" ht="15">
      <c r="A399" s="514" t="s">
        <v>63</v>
      </c>
      <c r="B399" s="247"/>
      <c r="C399" s="248" t="s">
        <v>15</v>
      </c>
      <c r="D399" s="249"/>
      <c r="E399" s="250"/>
      <c r="F399" s="251"/>
      <c r="G399" s="251"/>
      <c r="H399" s="251"/>
      <c r="I399" s="252"/>
      <c r="J399" s="253"/>
      <c r="K399" s="251"/>
      <c r="L399" s="251"/>
      <c r="M399" s="251"/>
      <c r="N399" s="252"/>
      <c r="O399" s="253"/>
      <c r="P399" s="251"/>
      <c r="Q399" s="251"/>
      <c r="R399" s="251"/>
      <c r="S399" s="252"/>
      <c r="T399" s="253"/>
      <c r="U399" s="254"/>
      <c r="V399" s="251"/>
      <c r="W399" s="251"/>
      <c r="X399" s="251"/>
      <c r="Y399" s="255"/>
      <c r="Z399" s="253"/>
      <c r="AA399" s="251"/>
      <c r="AB399" s="251"/>
      <c r="AC399" s="251"/>
      <c r="AD399" s="252"/>
      <c r="AE399" s="253"/>
      <c r="AF399" s="251"/>
      <c r="AG399" s="251"/>
      <c r="AH399" s="256"/>
    </row>
    <row r="400" spans="1:35" ht="15.75" thickBot="1">
      <c r="A400" s="513"/>
      <c r="B400" s="258"/>
      <c r="C400" s="259" t="s">
        <v>16</v>
      </c>
      <c r="D400" s="260"/>
      <c r="E400" s="261"/>
      <c r="F400" s="262"/>
      <c r="G400" s="262"/>
      <c r="H400" s="262"/>
      <c r="I400" s="263"/>
      <c r="J400" s="264"/>
      <c r="K400" s="262"/>
      <c r="L400" s="262"/>
      <c r="M400" s="262"/>
      <c r="N400" s="263"/>
      <c r="O400" s="264"/>
      <c r="P400" s="262"/>
      <c r="Q400" s="262"/>
      <c r="R400" s="262"/>
      <c r="S400" s="263"/>
      <c r="T400" s="264"/>
      <c r="U400" s="265"/>
      <c r="V400" s="262"/>
      <c r="W400" s="262"/>
      <c r="X400" s="262"/>
      <c r="Y400" s="266"/>
      <c r="Z400" s="264"/>
      <c r="AA400" s="262"/>
      <c r="AB400" s="262"/>
      <c r="AC400" s="262"/>
      <c r="AD400" s="263"/>
      <c r="AE400" s="264"/>
      <c r="AF400" s="262"/>
      <c r="AG400" s="262"/>
      <c r="AH400" s="267"/>
    </row>
    <row r="401" spans="1:34" ht="15">
      <c r="A401" s="514" t="s">
        <v>64</v>
      </c>
      <c r="B401" s="247"/>
      <c r="C401" s="248" t="s">
        <v>15</v>
      </c>
      <c r="D401" s="249"/>
      <c r="E401" s="250"/>
      <c r="F401" s="251"/>
      <c r="G401" s="251"/>
      <c r="H401" s="251"/>
      <c r="I401" s="252"/>
      <c r="J401" s="253"/>
      <c r="K401" s="251"/>
      <c r="L401" s="251"/>
      <c r="M401" s="251"/>
      <c r="N401" s="252"/>
      <c r="O401" s="253"/>
      <c r="P401" s="251"/>
      <c r="Q401" s="251"/>
      <c r="R401" s="251"/>
      <c r="S401" s="252"/>
      <c r="T401" s="253"/>
      <c r="U401" s="254"/>
      <c r="V401" s="251"/>
      <c r="W401" s="251"/>
      <c r="X401" s="251"/>
      <c r="Y401" s="255"/>
      <c r="Z401" s="253"/>
      <c r="AA401" s="251"/>
      <c r="AB401" s="251"/>
      <c r="AC401" s="251"/>
      <c r="AD401" s="252"/>
      <c r="AE401" s="253"/>
      <c r="AF401" s="251"/>
      <c r="AG401" s="251"/>
      <c r="AH401" s="256"/>
    </row>
    <row r="402" spans="1:34" ht="15.75" thickBot="1">
      <c r="A402" s="513"/>
      <c r="B402" s="258"/>
      <c r="C402" s="268" t="s">
        <v>16</v>
      </c>
      <c r="D402" s="177"/>
      <c r="E402" s="269"/>
      <c r="F402" s="270"/>
      <c r="G402" s="270"/>
      <c r="H402" s="270"/>
      <c r="I402" s="271"/>
      <c r="J402" s="272"/>
      <c r="K402" s="270"/>
      <c r="L402" s="270"/>
      <c r="M402" s="270"/>
      <c r="N402" s="271"/>
      <c r="O402" s="272"/>
      <c r="P402" s="270"/>
      <c r="Q402" s="270"/>
      <c r="R402" s="270"/>
      <c r="S402" s="271"/>
      <c r="T402" s="272"/>
      <c r="U402" s="273"/>
      <c r="V402" s="270"/>
      <c r="W402" s="270"/>
      <c r="X402" s="270"/>
      <c r="Y402" s="274"/>
      <c r="Z402" s="272"/>
      <c r="AA402" s="270"/>
      <c r="AB402" s="270"/>
      <c r="AC402" s="270"/>
      <c r="AD402" s="271"/>
      <c r="AE402" s="272"/>
      <c r="AF402" s="270"/>
      <c r="AG402" s="270"/>
      <c r="AH402" s="275"/>
    </row>
    <row r="403" spans="1:34">
      <c r="A403" s="276"/>
      <c r="B403" s="515"/>
      <c r="C403" s="277"/>
      <c r="D403" s="249"/>
      <c r="E403" s="249"/>
      <c r="F403" s="249"/>
      <c r="G403" s="249"/>
      <c r="H403" s="278"/>
      <c r="I403" s="517" t="s">
        <v>62</v>
      </c>
      <c r="J403" s="518"/>
      <c r="K403" s="518"/>
      <c r="L403" s="518"/>
      <c r="M403" s="519"/>
      <c r="N403" s="517" t="s">
        <v>63</v>
      </c>
      <c r="O403" s="518"/>
      <c r="P403" s="518"/>
      <c r="Q403" s="518"/>
      <c r="R403" s="519"/>
      <c r="S403" s="517" t="s">
        <v>64</v>
      </c>
      <c r="T403" s="518"/>
      <c r="U403" s="518"/>
      <c r="V403" s="518"/>
      <c r="W403" s="518"/>
      <c r="X403" s="519"/>
      <c r="Y403" s="517" t="s">
        <v>13</v>
      </c>
      <c r="Z403" s="518"/>
      <c r="AA403" s="518"/>
      <c r="AB403" s="518"/>
      <c r="AC403" s="519"/>
      <c r="AD403" s="517" t="s">
        <v>31</v>
      </c>
      <c r="AE403" s="518"/>
      <c r="AF403" s="518"/>
      <c r="AG403" s="518"/>
      <c r="AH403" s="520"/>
    </row>
    <row r="404" spans="1:34" ht="18.75" thickBot="1">
      <c r="A404" s="279"/>
      <c r="B404" s="516"/>
      <c r="C404" s="521" t="s">
        <v>65</v>
      </c>
      <c r="D404" s="522"/>
      <c r="E404" s="522"/>
      <c r="F404" s="522"/>
      <c r="G404" s="522"/>
      <c r="H404" s="523"/>
      <c r="I404" s="524"/>
      <c r="J404" s="525"/>
      <c r="K404" s="280" t="s">
        <v>66</v>
      </c>
      <c r="L404" s="525"/>
      <c r="M404" s="526"/>
      <c r="N404" s="524"/>
      <c r="O404" s="525"/>
      <c r="P404" s="280" t="s">
        <v>66</v>
      </c>
      <c r="Q404" s="525"/>
      <c r="R404" s="526"/>
      <c r="S404" s="524"/>
      <c r="T404" s="525"/>
      <c r="U404" s="281"/>
      <c r="V404" s="280" t="s">
        <v>66</v>
      </c>
      <c r="W404" s="525"/>
      <c r="X404" s="526"/>
      <c r="Y404" s="524"/>
      <c r="Z404" s="525"/>
      <c r="AA404" s="280" t="s">
        <v>66</v>
      </c>
      <c r="AB404" s="525"/>
      <c r="AC404" s="526"/>
      <c r="AD404" s="524"/>
      <c r="AE404" s="525"/>
      <c r="AF404" s="280" t="s">
        <v>66</v>
      </c>
      <c r="AG404" s="525"/>
      <c r="AH404" s="527"/>
    </row>
    <row r="405" spans="1:34">
      <c r="A405" s="279"/>
      <c r="B405" s="516"/>
      <c r="C405" s="528" t="s">
        <v>67</v>
      </c>
      <c r="D405" s="528"/>
      <c r="E405" s="528"/>
      <c r="F405" s="528"/>
      <c r="G405" s="528"/>
      <c r="H405" s="528"/>
      <c r="I405" s="530"/>
      <c r="J405" s="531"/>
      <c r="K405" s="531"/>
      <c r="L405" s="531"/>
      <c r="M405" s="531"/>
      <c r="N405" s="531"/>
      <c r="O405" s="531"/>
      <c r="P405" s="531"/>
      <c r="Q405" s="531"/>
      <c r="R405" s="531"/>
      <c r="S405" s="531"/>
      <c r="T405" s="531"/>
      <c r="U405" s="531"/>
      <c r="V405" s="531"/>
      <c r="W405" s="531"/>
      <c r="X405" s="532"/>
      <c r="Y405" s="517" t="s">
        <v>12</v>
      </c>
      <c r="Z405" s="518"/>
      <c r="AA405" s="518"/>
      <c r="AB405" s="518"/>
      <c r="AC405" s="519"/>
      <c r="AD405" s="517" t="s">
        <v>68</v>
      </c>
      <c r="AE405" s="518"/>
      <c r="AF405" s="518"/>
      <c r="AG405" s="518"/>
      <c r="AH405" s="520"/>
    </row>
    <row r="406" spans="1:34" ht="18.75" thickBot="1">
      <c r="A406" s="282"/>
      <c r="B406" s="516"/>
      <c r="C406" s="529"/>
      <c r="D406" s="529"/>
      <c r="E406" s="529"/>
      <c r="F406" s="529"/>
      <c r="G406" s="529"/>
      <c r="H406" s="529"/>
      <c r="I406" s="533"/>
      <c r="J406" s="534"/>
      <c r="K406" s="534"/>
      <c r="L406" s="534"/>
      <c r="M406" s="534"/>
      <c r="N406" s="534"/>
      <c r="O406" s="534"/>
      <c r="P406" s="534"/>
      <c r="Q406" s="534"/>
      <c r="R406" s="534"/>
      <c r="S406" s="534"/>
      <c r="T406" s="534"/>
      <c r="U406" s="534"/>
      <c r="V406" s="534"/>
      <c r="W406" s="534"/>
      <c r="X406" s="535"/>
      <c r="Y406" s="536"/>
      <c r="Z406" s="537"/>
      <c r="AA406" s="283" t="s">
        <v>66</v>
      </c>
      <c r="AB406" s="537"/>
      <c r="AC406" s="538"/>
      <c r="AD406" s="539"/>
      <c r="AE406" s="537"/>
      <c r="AF406" s="537"/>
      <c r="AG406" s="540" t="s">
        <v>41</v>
      </c>
      <c r="AH406" s="541"/>
    </row>
    <row r="407" spans="1:34" ht="14.25" thickTop="1" thickBot="1">
      <c r="A407" s="542" t="s">
        <v>69</v>
      </c>
      <c r="B407" s="543"/>
      <c r="C407" s="543"/>
      <c r="D407" s="543"/>
      <c r="E407" s="543"/>
      <c r="F407" s="543"/>
      <c r="G407" s="543"/>
      <c r="H407" s="543"/>
      <c r="I407" s="543"/>
      <c r="J407" s="543"/>
      <c r="K407" s="543"/>
      <c r="L407" s="543"/>
      <c r="M407" s="543"/>
      <c r="N407" s="543"/>
      <c r="O407" s="543"/>
      <c r="P407" s="543"/>
      <c r="Q407" s="543"/>
      <c r="R407" s="543"/>
      <c r="S407" s="543"/>
      <c r="T407" s="543"/>
      <c r="U407" s="543"/>
      <c r="V407" s="543"/>
      <c r="W407" s="543"/>
      <c r="X407" s="543"/>
      <c r="Y407" s="543"/>
      <c r="Z407" s="543"/>
      <c r="AA407" s="543"/>
      <c r="AB407" s="543"/>
      <c r="AC407" s="543"/>
      <c r="AD407" s="543"/>
      <c r="AE407" s="543"/>
      <c r="AF407" s="543"/>
      <c r="AG407" s="543"/>
      <c r="AH407" s="544"/>
    </row>
    <row r="408" spans="1:34" ht="24" thickBot="1">
      <c r="A408" s="284" t="s">
        <v>70</v>
      </c>
      <c r="B408" s="285"/>
      <c r="C408" s="285"/>
      <c r="D408" s="286"/>
      <c r="E408" s="285"/>
      <c r="F408" s="285"/>
      <c r="G408" s="287"/>
      <c r="H408" s="285"/>
      <c r="I408" s="285"/>
      <c r="J408" s="285"/>
      <c r="K408" s="285"/>
      <c r="L408" s="285"/>
      <c r="M408" s="285"/>
      <c r="N408" s="285"/>
      <c r="O408" s="285"/>
      <c r="P408" s="285"/>
      <c r="Q408" s="288"/>
      <c r="R408" s="289" t="s">
        <v>71</v>
      </c>
      <c r="S408" s="285"/>
      <c r="T408" s="285"/>
      <c r="U408" s="286"/>
      <c r="V408" s="285"/>
      <c r="W408" s="290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2"/>
    </row>
    <row r="409" spans="1:34" ht="22.5" thickBot="1">
      <c r="A409" s="284" t="s">
        <v>42</v>
      </c>
      <c r="B409" s="285"/>
      <c r="C409" s="285"/>
      <c r="D409" s="286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8"/>
      <c r="R409" s="293" t="s">
        <v>72</v>
      </c>
      <c r="S409" s="285"/>
      <c r="T409" s="285"/>
      <c r="U409" s="286"/>
      <c r="V409" s="285"/>
      <c r="W409" s="294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95"/>
    </row>
    <row r="410" spans="1:34" ht="13.5" thickBot="1">
      <c r="A410" s="296" t="s">
        <v>73</v>
      </c>
      <c r="B410" s="297"/>
      <c r="C410" s="297"/>
      <c r="D410" s="298"/>
      <c r="E410" s="297"/>
      <c r="F410" s="297"/>
      <c r="G410" s="297"/>
      <c r="H410" s="297"/>
      <c r="I410" s="297"/>
      <c r="J410" s="299" t="s">
        <v>74</v>
      </c>
      <c r="K410" s="300"/>
      <c r="L410" s="300"/>
      <c r="M410" s="300"/>
      <c r="N410" s="301"/>
      <c r="O410" s="297"/>
      <c r="P410" s="299" t="s">
        <v>75</v>
      </c>
      <c r="Q410" s="300"/>
      <c r="R410" s="300"/>
      <c r="S410" s="300"/>
      <c r="T410" s="301"/>
      <c r="U410" s="298"/>
      <c r="V410" s="297"/>
      <c r="W410" s="299" t="s">
        <v>76</v>
      </c>
      <c r="X410" s="300"/>
      <c r="Y410" s="300"/>
      <c r="Z410" s="300"/>
      <c r="AA410" s="300"/>
      <c r="AB410" s="301"/>
      <c r="AC410" s="297"/>
      <c r="AD410" s="299" t="s">
        <v>77</v>
      </c>
      <c r="AE410" s="300"/>
      <c r="AF410" s="300"/>
      <c r="AG410" s="301"/>
      <c r="AH410" s="302"/>
    </row>
    <row r="411" spans="1:34" ht="13.5" thickTop="1"/>
  </sheetData>
  <mergeCells count="750">
    <mergeCell ref="A1:AC1"/>
    <mergeCell ref="A2:AC2"/>
    <mergeCell ref="G3:AC3"/>
    <mergeCell ref="G4:AC4"/>
    <mergeCell ref="F5:Q5"/>
    <mergeCell ref="W5:AC5"/>
    <mergeCell ref="F6:Q6"/>
    <mergeCell ref="W6:AA6"/>
    <mergeCell ref="F7:Q7"/>
    <mergeCell ref="W7:Z7"/>
    <mergeCell ref="AD7:AH7"/>
    <mergeCell ref="F8:Q8"/>
    <mergeCell ref="W8:X8"/>
    <mergeCell ref="AD8:AE8"/>
    <mergeCell ref="F9:Q9"/>
    <mergeCell ref="W9:X9"/>
    <mergeCell ref="A10:N10"/>
    <mergeCell ref="R10:AE10"/>
    <mergeCell ref="A11:N11"/>
    <mergeCell ref="R11:AE11"/>
    <mergeCell ref="E14:N14"/>
    <mergeCell ref="V14:AE14"/>
    <mergeCell ref="E15:N15"/>
    <mergeCell ref="V15:AE15"/>
    <mergeCell ref="E16:N16"/>
    <mergeCell ref="V16:AE16"/>
    <mergeCell ref="E17:N17"/>
    <mergeCell ref="V17:AE17"/>
    <mergeCell ref="E18:N18"/>
    <mergeCell ref="V18:AE18"/>
    <mergeCell ref="E19:N19"/>
    <mergeCell ref="V19:AE19"/>
    <mergeCell ref="E20:N20"/>
    <mergeCell ref="V20:AE20"/>
    <mergeCell ref="E21:N21"/>
    <mergeCell ref="V21:AE21"/>
    <mergeCell ref="E22:N22"/>
    <mergeCell ref="V22:AE22"/>
    <mergeCell ref="E23:N23"/>
    <mergeCell ref="V23:AE23"/>
    <mergeCell ref="E24:N24"/>
    <mergeCell ref="V24:AE24"/>
    <mergeCell ref="E25:N25"/>
    <mergeCell ref="V25:AE25"/>
    <mergeCell ref="L26:N26"/>
    <mergeCell ref="S26:AH26"/>
    <mergeCell ref="A28:A29"/>
    <mergeCell ref="A30:A31"/>
    <mergeCell ref="A32:A33"/>
    <mergeCell ref="B34:B37"/>
    <mergeCell ref="I34:M34"/>
    <mergeCell ref="N34:R34"/>
    <mergeCell ref="S34:X34"/>
    <mergeCell ref="Y34:AC34"/>
    <mergeCell ref="AD34:AH34"/>
    <mergeCell ref="C35:H35"/>
    <mergeCell ref="I35:J35"/>
    <mergeCell ref="L35:M35"/>
    <mergeCell ref="N35:O35"/>
    <mergeCell ref="Q35:R35"/>
    <mergeCell ref="S35:T35"/>
    <mergeCell ref="W35:X35"/>
    <mergeCell ref="Y35:Z35"/>
    <mergeCell ref="AB35:AC35"/>
    <mergeCell ref="AD35:AE35"/>
    <mergeCell ref="AG35:AH35"/>
    <mergeCell ref="C36:H37"/>
    <mergeCell ref="I36:X37"/>
    <mergeCell ref="Y36:AC36"/>
    <mergeCell ref="AD36:AH36"/>
    <mergeCell ref="Y37:Z37"/>
    <mergeCell ref="AB37:AC37"/>
    <mergeCell ref="AD37:AF37"/>
    <mergeCell ref="AG37:AH37"/>
    <mergeCell ref="A38:AH38"/>
    <mergeCell ref="A43:AC43"/>
    <mergeCell ref="A44:AC44"/>
    <mergeCell ref="G45:AC45"/>
    <mergeCell ref="G46:AC46"/>
    <mergeCell ref="F47:Q47"/>
    <mergeCell ref="W47:AC47"/>
    <mergeCell ref="F48:Q48"/>
    <mergeCell ref="W48:AA48"/>
    <mergeCell ref="F49:Q49"/>
    <mergeCell ref="W49:Z49"/>
    <mergeCell ref="AD49:AH49"/>
    <mergeCell ref="F50:Q50"/>
    <mergeCell ref="W50:X50"/>
    <mergeCell ref="AD50:AE50"/>
    <mergeCell ref="F51:Q51"/>
    <mergeCell ref="W51:X51"/>
    <mergeCell ref="A52:N52"/>
    <mergeCell ref="R52:AE52"/>
    <mergeCell ref="A53:N53"/>
    <mergeCell ref="R53:AE53"/>
    <mergeCell ref="E55:N55"/>
    <mergeCell ref="V55:AE55"/>
    <mergeCell ref="E56:N56"/>
    <mergeCell ref="V56:AE56"/>
    <mergeCell ref="E57:N57"/>
    <mergeCell ref="V57:AE57"/>
    <mergeCell ref="E58:N58"/>
    <mergeCell ref="V58:AE58"/>
    <mergeCell ref="E59:N59"/>
    <mergeCell ref="V59:AE59"/>
    <mergeCell ref="E60:N60"/>
    <mergeCell ref="V60:AE60"/>
    <mergeCell ref="E61:N61"/>
    <mergeCell ref="V61:AE61"/>
    <mergeCell ref="E62:N62"/>
    <mergeCell ref="V62:AE62"/>
    <mergeCell ref="E63:N63"/>
    <mergeCell ref="V63:AE63"/>
    <mergeCell ref="E64:N64"/>
    <mergeCell ref="V64:AE64"/>
    <mergeCell ref="E65:N65"/>
    <mergeCell ref="V65:AE65"/>
    <mergeCell ref="E66:N66"/>
    <mergeCell ref="V66:AE66"/>
    <mergeCell ref="L67:N67"/>
    <mergeCell ref="S67:AH67"/>
    <mergeCell ref="A69:A70"/>
    <mergeCell ref="A71:A72"/>
    <mergeCell ref="A73:A74"/>
    <mergeCell ref="B75:B78"/>
    <mergeCell ref="I75:M75"/>
    <mergeCell ref="N75:R75"/>
    <mergeCell ref="S75:X75"/>
    <mergeCell ref="Y75:AC75"/>
    <mergeCell ref="AD75:AH75"/>
    <mergeCell ref="C76:H76"/>
    <mergeCell ref="I76:J76"/>
    <mergeCell ref="L76:M76"/>
    <mergeCell ref="N76:O76"/>
    <mergeCell ref="Q76:R76"/>
    <mergeCell ref="S76:T76"/>
    <mergeCell ref="W76:X76"/>
    <mergeCell ref="Y76:Z76"/>
    <mergeCell ref="AB76:AC76"/>
    <mergeCell ref="AD76:AE76"/>
    <mergeCell ref="AG76:AH76"/>
    <mergeCell ref="C77:H78"/>
    <mergeCell ref="I77:X78"/>
    <mergeCell ref="Y77:AC77"/>
    <mergeCell ref="AD77:AH77"/>
    <mergeCell ref="Y78:Z78"/>
    <mergeCell ref="AB78:AC78"/>
    <mergeCell ref="AD78:AF78"/>
    <mergeCell ref="AG78:AH78"/>
    <mergeCell ref="A79:AH79"/>
    <mergeCell ref="A84:AC84"/>
    <mergeCell ref="A85:AC85"/>
    <mergeCell ref="G86:AC86"/>
    <mergeCell ref="G87:AC87"/>
    <mergeCell ref="F88:Q88"/>
    <mergeCell ref="W88:AC88"/>
    <mergeCell ref="F89:Q89"/>
    <mergeCell ref="W89:AA89"/>
    <mergeCell ref="F90:Q90"/>
    <mergeCell ref="W90:Z90"/>
    <mergeCell ref="AD90:AH90"/>
    <mergeCell ref="F91:Q91"/>
    <mergeCell ref="W91:X91"/>
    <mergeCell ref="AD91:AE91"/>
    <mergeCell ref="F92:Q92"/>
    <mergeCell ref="W92:X92"/>
    <mergeCell ref="A93:N93"/>
    <mergeCell ref="R93:AE93"/>
    <mergeCell ref="A94:N94"/>
    <mergeCell ref="R94:AE94"/>
    <mergeCell ref="E96:N96"/>
    <mergeCell ref="V96:AE96"/>
    <mergeCell ref="E97:N97"/>
    <mergeCell ref="V97:AE97"/>
    <mergeCell ref="E98:N98"/>
    <mergeCell ref="V98:AE98"/>
    <mergeCell ref="E99:N99"/>
    <mergeCell ref="V99:AE99"/>
    <mergeCell ref="E100:N100"/>
    <mergeCell ref="V100:AE100"/>
    <mergeCell ref="E101:N101"/>
    <mergeCell ref="V101:AE101"/>
    <mergeCell ref="E102:N102"/>
    <mergeCell ref="V102:AE102"/>
    <mergeCell ref="E103:N103"/>
    <mergeCell ref="V103:AE103"/>
    <mergeCell ref="E104:N104"/>
    <mergeCell ref="V104:AE104"/>
    <mergeCell ref="E105:N105"/>
    <mergeCell ref="V105:AE105"/>
    <mergeCell ref="E106:N106"/>
    <mergeCell ref="V106:AE106"/>
    <mergeCell ref="E107:N107"/>
    <mergeCell ref="V107:AE107"/>
    <mergeCell ref="L108:N108"/>
    <mergeCell ref="S108:AH108"/>
    <mergeCell ref="A110:A111"/>
    <mergeCell ref="A112:A113"/>
    <mergeCell ref="A114:A115"/>
    <mergeCell ref="B116:B119"/>
    <mergeCell ref="I116:M116"/>
    <mergeCell ref="N116:R116"/>
    <mergeCell ref="S116:X116"/>
    <mergeCell ref="Y116:AC116"/>
    <mergeCell ref="AD116:AH116"/>
    <mergeCell ref="C117:H117"/>
    <mergeCell ref="I117:J117"/>
    <mergeCell ref="L117:M117"/>
    <mergeCell ref="N117:O117"/>
    <mergeCell ref="Q117:R117"/>
    <mergeCell ref="S117:T117"/>
    <mergeCell ref="W117:X117"/>
    <mergeCell ref="Y117:Z117"/>
    <mergeCell ref="AB117:AC117"/>
    <mergeCell ref="AD117:AE117"/>
    <mergeCell ref="AG117:AH117"/>
    <mergeCell ref="C118:H119"/>
    <mergeCell ref="I118:X119"/>
    <mergeCell ref="Y118:AC118"/>
    <mergeCell ref="AD118:AH118"/>
    <mergeCell ref="Y119:Z119"/>
    <mergeCell ref="AB119:AC119"/>
    <mergeCell ref="AD119:AF119"/>
    <mergeCell ref="AG119:AH119"/>
    <mergeCell ref="A120:AH120"/>
    <mergeCell ref="A125:AC125"/>
    <mergeCell ref="A126:AC126"/>
    <mergeCell ref="G127:AC127"/>
    <mergeCell ref="G128:AC128"/>
    <mergeCell ref="F129:Q129"/>
    <mergeCell ref="W129:AC129"/>
    <mergeCell ref="F130:Q130"/>
    <mergeCell ref="W130:AA130"/>
    <mergeCell ref="F131:Q131"/>
    <mergeCell ref="W131:Z131"/>
    <mergeCell ref="AD131:AH131"/>
    <mergeCell ref="F132:Q132"/>
    <mergeCell ref="W132:X132"/>
    <mergeCell ref="AD132:AE132"/>
    <mergeCell ref="F133:Q133"/>
    <mergeCell ref="W133:X133"/>
    <mergeCell ref="A134:N134"/>
    <mergeCell ref="R134:AE134"/>
    <mergeCell ref="A135:N135"/>
    <mergeCell ref="R135:AE135"/>
    <mergeCell ref="E137:N137"/>
    <mergeCell ref="V137:AE137"/>
    <mergeCell ref="E138:N138"/>
    <mergeCell ref="V138:AE138"/>
    <mergeCell ref="E139:N139"/>
    <mergeCell ref="V139:AE139"/>
    <mergeCell ref="E140:N140"/>
    <mergeCell ref="V140:AE140"/>
    <mergeCell ref="E141:N141"/>
    <mergeCell ref="V141:AE141"/>
    <mergeCell ref="E142:N142"/>
    <mergeCell ref="V142:AE142"/>
    <mergeCell ref="E143:N143"/>
    <mergeCell ref="V143:AE143"/>
    <mergeCell ref="E144:N144"/>
    <mergeCell ref="V144:AE144"/>
    <mergeCell ref="E145:N145"/>
    <mergeCell ref="V145:AE145"/>
    <mergeCell ref="E146:N146"/>
    <mergeCell ref="V146:AE146"/>
    <mergeCell ref="E147:N147"/>
    <mergeCell ref="V147:AE147"/>
    <mergeCell ref="E148:N148"/>
    <mergeCell ref="V148:AE148"/>
    <mergeCell ref="L149:N149"/>
    <mergeCell ref="S149:AH149"/>
    <mergeCell ref="A151:A152"/>
    <mergeCell ref="A153:A154"/>
    <mergeCell ref="A155:A156"/>
    <mergeCell ref="B157:B160"/>
    <mergeCell ref="I157:M157"/>
    <mergeCell ref="N157:R157"/>
    <mergeCell ref="S157:X157"/>
    <mergeCell ref="Y157:AC157"/>
    <mergeCell ref="AD157:AH157"/>
    <mergeCell ref="C158:H158"/>
    <mergeCell ref="I158:J158"/>
    <mergeCell ref="L158:M158"/>
    <mergeCell ref="N158:O158"/>
    <mergeCell ref="Q158:R158"/>
    <mergeCell ref="S158:T158"/>
    <mergeCell ref="W158:X158"/>
    <mergeCell ref="Y158:Z158"/>
    <mergeCell ref="AB158:AC158"/>
    <mergeCell ref="AD158:AE158"/>
    <mergeCell ref="AG158:AH158"/>
    <mergeCell ref="C159:H160"/>
    <mergeCell ref="I159:X160"/>
    <mergeCell ref="Y159:AC159"/>
    <mergeCell ref="AD159:AH159"/>
    <mergeCell ref="Y160:Z160"/>
    <mergeCell ref="AB160:AC160"/>
    <mergeCell ref="AD160:AF160"/>
    <mergeCell ref="AG160:AH160"/>
    <mergeCell ref="A161:AH161"/>
    <mergeCell ref="A166:AC166"/>
    <mergeCell ref="A167:AC167"/>
    <mergeCell ref="G168:AC168"/>
    <mergeCell ref="G169:AC169"/>
    <mergeCell ref="F170:Q170"/>
    <mergeCell ref="W170:AC170"/>
    <mergeCell ref="F171:Q171"/>
    <mergeCell ref="W171:AA171"/>
    <mergeCell ref="F172:Q172"/>
    <mergeCell ref="W172:Z172"/>
    <mergeCell ref="AD172:AH172"/>
    <mergeCell ref="F173:Q173"/>
    <mergeCell ref="W173:X173"/>
    <mergeCell ref="AD173:AE173"/>
    <mergeCell ref="F174:Q174"/>
    <mergeCell ref="W174:X174"/>
    <mergeCell ref="A175:N175"/>
    <mergeCell ref="R175:AE175"/>
    <mergeCell ref="A176:N176"/>
    <mergeCell ref="R176:AE176"/>
    <mergeCell ref="E178:N178"/>
    <mergeCell ref="V178:AE178"/>
    <mergeCell ref="E179:N179"/>
    <mergeCell ref="V179:AE179"/>
    <mergeCell ref="E180:N180"/>
    <mergeCell ref="V180:AE180"/>
    <mergeCell ref="E181:N181"/>
    <mergeCell ref="V181:AE181"/>
    <mergeCell ref="E182:N182"/>
    <mergeCell ref="V182:AE182"/>
    <mergeCell ref="E183:N183"/>
    <mergeCell ref="V183:AE183"/>
    <mergeCell ref="E184:N184"/>
    <mergeCell ref="V184:AE184"/>
    <mergeCell ref="E185:N185"/>
    <mergeCell ref="V185:AE185"/>
    <mergeCell ref="E186:N186"/>
    <mergeCell ref="V186:AE186"/>
    <mergeCell ref="E187:N187"/>
    <mergeCell ref="V187:AE187"/>
    <mergeCell ref="E188:N188"/>
    <mergeCell ref="V188:AE188"/>
    <mergeCell ref="E189:N189"/>
    <mergeCell ref="V189:AE189"/>
    <mergeCell ref="L190:N190"/>
    <mergeCell ref="S190:AH190"/>
    <mergeCell ref="A192:A193"/>
    <mergeCell ref="A194:A195"/>
    <mergeCell ref="A196:A197"/>
    <mergeCell ref="B198:B201"/>
    <mergeCell ref="I198:M198"/>
    <mergeCell ref="N198:R198"/>
    <mergeCell ref="S198:X198"/>
    <mergeCell ref="Y198:AC198"/>
    <mergeCell ref="AD198:AH198"/>
    <mergeCell ref="C199:H199"/>
    <mergeCell ref="I199:J199"/>
    <mergeCell ref="L199:M199"/>
    <mergeCell ref="N199:O199"/>
    <mergeCell ref="Q199:R199"/>
    <mergeCell ref="S199:T199"/>
    <mergeCell ref="W199:X199"/>
    <mergeCell ref="Y199:Z199"/>
    <mergeCell ref="AB199:AC199"/>
    <mergeCell ref="AD199:AE199"/>
    <mergeCell ref="AG199:AH199"/>
    <mergeCell ref="C200:H201"/>
    <mergeCell ref="I200:X201"/>
    <mergeCell ref="Y200:AC200"/>
    <mergeCell ref="AD200:AH200"/>
    <mergeCell ref="Y201:Z201"/>
    <mergeCell ref="AB201:AC201"/>
    <mergeCell ref="AD201:AF201"/>
    <mergeCell ref="AG201:AH201"/>
    <mergeCell ref="A202:AH202"/>
    <mergeCell ref="A207:AC207"/>
    <mergeCell ref="A208:AC208"/>
    <mergeCell ref="G209:AC209"/>
    <mergeCell ref="G210:AC210"/>
    <mergeCell ref="F211:Q211"/>
    <mergeCell ref="W211:AC211"/>
    <mergeCell ref="F212:Q212"/>
    <mergeCell ref="W212:AA212"/>
    <mergeCell ref="F213:Q213"/>
    <mergeCell ref="W213:Z213"/>
    <mergeCell ref="AD213:AH213"/>
    <mergeCell ref="F214:Q214"/>
    <mergeCell ref="W214:X214"/>
    <mergeCell ref="AD214:AE214"/>
    <mergeCell ref="F215:Q215"/>
    <mergeCell ref="W215:X215"/>
    <mergeCell ref="A216:N216"/>
    <mergeCell ref="R216:AE216"/>
    <mergeCell ref="A217:N217"/>
    <mergeCell ref="R217:AE217"/>
    <mergeCell ref="E219:N219"/>
    <mergeCell ref="V219:AE219"/>
    <mergeCell ref="E220:N220"/>
    <mergeCell ref="V220:AE220"/>
    <mergeCell ref="E221:N221"/>
    <mergeCell ref="V221:AE221"/>
    <mergeCell ref="E222:N222"/>
    <mergeCell ref="V222:AE222"/>
    <mergeCell ref="E223:N223"/>
    <mergeCell ref="V223:AE223"/>
    <mergeCell ref="E224:N224"/>
    <mergeCell ref="V224:AE224"/>
    <mergeCell ref="E225:N225"/>
    <mergeCell ref="V225:AE225"/>
    <mergeCell ref="E226:N226"/>
    <mergeCell ref="V226:AE226"/>
    <mergeCell ref="E227:N227"/>
    <mergeCell ref="V227:AE227"/>
    <mergeCell ref="E228:N228"/>
    <mergeCell ref="V228:AE228"/>
    <mergeCell ref="E229:N229"/>
    <mergeCell ref="V229:AE229"/>
    <mergeCell ref="E230:N230"/>
    <mergeCell ref="V230:AE230"/>
    <mergeCell ref="L231:N231"/>
    <mergeCell ref="S231:AH231"/>
    <mergeCell ref="A233:A234"/>
    <mergeCell ref="A235:A236"/>
    <mergeCell ref="A237:A238"/>
    <mergeCell ref="B239:B242"/>
    <mergeCell ref="I239:M239"/>
    <mergeCell ref="N239:R239"/>
    <mergeCell ref="S239:X239"/>
    <mergeCell ref="Y239:AC239"/>
    <mergeCell ref="AD239:AH239"/>
    <mergeCell ref="C240:H240"/>
    <mergeCell ref="I240:J240"/>
    <mergeCell ref="L240:M240"/>
    <mergeCell ref="N240:O240"/>
    <mergeCell ref="Q240:R240"/>
    <mergeCell ref="S240:T240"/>
    <mergeCell ref="W240:X240"/>
    <mergeCell ref="Y240:Z240"/>
    <mergeCell ref="AB240:AC240"/>
    <mergeCell ref="AD240:AE240"/>
    <mergeCell ref="AG240:AH240"/>
    <mergeCell ref="C241:H242"/>
    <mergeCell ref="I241:X242"/>
    <mergeCell ref="Y241:AC241"/>
    <mergeCell ref="AD241:AH241"/>
    <mergeCell ref="Y242:Z242"/>
    <mergeCell ref="AB242:AC242"/>
    <mergeCell ref="AD242:AF242"/>
    <mergeCell ref="AG242:AH242"/>
    <mergeCell ref="A243:AH243"/>
    <mergeCell ref="A248:AC248"/>
    <mergeCell ref="A249:AC249"/>
    <mergeCell ref="G250:AC250"/>
    <mergeCell ref="G251:AC251"/>
    <mergeCell ref="F252:Q252"/>
    <mergeCell ref="W252:AC252"/>
    <mergeCell ref="F253:Q253"/>
    <mergeCell ref="W253:AA253"/>
    <mergeCell ref="F254:Q254"/>
    <mergeCell ref="W254:Z254"/>
    <mergeCell ref="AD254:AH254"/>
    <mergeCell ref="F255:Q255"/>
    <mergeCell ref="W255:X255"/>
    <mergeCell ref="AD255:AE255"/>
    <mergeCell ref="F256:Q256"/>
    <mergeCell ref="W256:X256"/>
    <mergeCell ref="A257:N257"/>
    <mergeCell ref="R257:AE257"/>
    <mergeCell ref="A258:N258"/>
    <mergeCell ref="R258:AE258"/>
    <mergeCell ref="E260:N260"/>
    <mergeCell ref="V260:AE260"/>
    <mergeCell ref="E261:N261"/>
    <mergeCell ref="V261:AE261"/>
    <mergeCell ref="E262:N262"/>
    <mergeCell ref="V262:AE262"/>
    <mergeCell ref="E263:N263"/>
    <mergeCell ref="V263:AE263"/>
    <mergeCell ref="E264:N264"/>
    <mergeCell ref="V264:AE264"/>
    <mergeCell ref="E265:N265"/>
    <mergeCell ref="V265:AE265"/>
    <mergeCell ref="E266:N266"/>
    <mergeCell ref="V266:AE266"/>
    <mergeCell ref="E267:N267"/>
    <mergeCell ref="V267:AE267"/>
    <mergeCell ref="E268:N268"/>
    <mergeCell ref="V268:AE268"/>
    <mergeCell ref="E269:N269"/>
    <mergeCell ref="V269:AE269"/>
    <mergeCell ref="E270:N270"/>
    <mergeCell ref="V270:AE270"/>
    <mergeCell ref="E271:N271"/>
    <mergeCell ref="V271:AE271"/>
    <mergeCell ref="L272:N272"/>
    <mergeCell ref="S272:AH272"/>
    <mergeCell ref="A274:A275"/>
    <mergeCell ref="A276:A277"/>
    <mergeCell ref="A278:A279"/>
    <mergeCell ref="B280:B283"/>
    <mergeCell ref="I280:M280"/>
    <mergeCell ref="N280:R280"/>
    <mergeCell ref="S280:X280"/>
    <mergeCell ref="Y280:AC280"/>
    <mergeCell ref="AD280:AH280"/>
    <mergeCell ref="C281:H281"/>
    <mergeCell ref="I281:J281"/>
    <mergeCell ref="L281:M281"/>
    <mergeCell ref="N281:O281"/>
    <mergeCell ref="Q281:R281"/>
    <mergeCell ref="S281:T281"/>
    <mergeCell ref="W281:X281"/>
    <mergeCell ref="Y281:Z281"/>
    <mergeCell ref="AB281:AC281"/>
    <mergeCell ref="AD281:AE281"/>
    <mergeCell ref="AG281:AH281"/>
    <mergeCell ref="C282:H283"/>
    <mergeCell ref="I282:X283"/>
    <mergeCell ref="Y282:AC282"/>
    <mergeCell ref="AD282:AH282"/>
    <mergeCell ref="Y283:Z283"/>
    <mergeCell ref="AB283:AC283"/>
    <mergeCell ref="AD283:AF283"/>
    <mergeCell ref="AG283:AH283"/>
    <mergeCell ref="A284:AH284"/>
    <mergeCell ref="A289:AC289"/>
    <mergeCell ref="A290:AC290"/>
    <mergeCell ref="G291:AC291"/>
    <mergeCell ref="G292:AC292"/>
    <mergeCell ref="F293:Q293"/>
    <mergeCell ref="W293:AC293"/>
    <mergeCell ref="F294:Q294"/>
    <mergeCell ref="W294:AA294"/>
    <mergeCell ref="F295:Q295"/>
    <mergeCell ref="W295:Z295"/>
    <mergeCell ref="AD295:AH295"/>
    <mergeCell ref="F296:Q296"/>
    <mergeCell ref="W296:X296"/>
    <mergeCell ref="AD296:AE296"/>
    <mergeCell ref="F297:Q297"/>
    <mergeCell ref="W297:X297"/>
    <mergeCell ref="A298:N298"/>
    <mergeCell ref="R298:AE298"/>
    <mergeCell ref="A299:N299"/>
    <mergeCell ref="R299:AE299"/>
    <mergeCell ref="E301:N301"/>
    <mergeCell ref="V301:AE301"/>
    <mergeCell ref="E302:N302"/>
    <mergeCell ref="V302:AE302"/>
    <mergeCell ref="E303:N303"/>
    <mergeCell ref="V303:AE303"/>
    <mergeCell ref="E304:N304"/>
    <mergeCell ref="V304:AE304"/>
    <mergeCell ref="E305:N305"/>
    <mergeCell ref="V305:AE305"/>
    <mergeCell ref="E306:N306"/>
    <mergeCell ref="V306:AE306"/>
    <mergeCell ref="E307:N307"/>
    <mergeCell ref="V307:AE307"/>
    <mergeCell ref="E308:N308"/>
    <mergeCell ref="V308:AE308"/>
    <mergeCell ref="E309:N309"/>
    <mergeCell ref="V309:AE309"/>
    <mergeCell ref="E310:N310"/>
    <mergeCell ref="V310:AE310"/>
    <mergeCell ref="E311:N311"/>
    <mergeCell ref="V311:AE311"/>
    <mergeCell ref="E312:N312"/>
    <mergeCell ref="V312:AE312"/>
    <mergeCell ref="L313:N313"/>
    <mergeCell ref="S313:AH313"/>
    <mergeCell ref="A315:A316"/>
    <mergeCell ref="A317:A318"/>
    <mergeCell ref="A319:A320"/>
    <mergeCell ref="B321:B324"/>
    <mergeCell ref="I321:M321"/>
    <mergeCell ref="N321:R321"/>
    <mergeCell ref="S321:X321"/>
    <mergeCell ref="Y321:AC321"/>
    <mergeCell ref="AD321:AH321"/>
    <mergeCell ref="C322:H322"/>
    <mergeCell ref="I322:J322"/>
    <mergeCell ref="L322:M322"/>
    <mergeCell ref="N322:O322"/>
    <mergeCell ref="Q322:R322"/>
    <mergeCell ref="S322:T322"/>
    <mergeCell ref="W322:X322"/>
    <mergeCell ref="Y322:Z322"/>
    <mergeCell ref="AB322:AC322"/>
    <mergeCell ref="AD322:AE322"/>
    <mergeCell ref="AG322:AH322"/>
    <mergeCell ref="C323:H324"/>
    <mergeCell ref="I323:X324"/>
    <mergeCell ref="Y323:AC323"/>
    <mergeCell ref="AD323:AH323"/>
    <mergeCell ref="Y324:Z324"/>
    <mergeCell ref="AB324:AC324"/>
    <mergeCell ref="AD324:AF324"/>
    <mergeCell ref="AG324:AH324"/>
    <mergeCell ref="A325:AH325"/>
    <mergeCell ref="A330:AC330"/>
    <mergeCell ref="A331:AC331"/>
    <mergeCell ref="G332:AC332"/>
    <mergeCell ref="G333:AC333"/>
    <mergeCell ref="F334:Q334"/>
    <mergeCell ref="W334:AC334"/>
    <mergeCell ref="F335:Q335"/>
    <mergeCell ref="W335:AA335"/>
    <mergeCell ref="F336:Q336"/>
    <mergeCell ref="W336:Z336"/>
    <mergeCell ref="AD336:AH336"/>
    <mergeCell ref="F337:Q337"/>
    <mergeCell ref="W337:X337"/>
    <mergeCell ref="AD337:AE337"/>
    <mergeCell ref="F338:Q338"/>
    <mergeCell ref="W338:X338"/>
    <mergeCell ref="A339:N339"/>
    <mergeCell ref="R339:AE339"/>
    <mergeCell ref="A340:N340"/>
    <mergeCell ref="R340:AE340"/>
    <mergeCell ref="E342:N342"/>
    <mergeCell ref="V342:AE342"/>
    <mergeCell ref="E343:N343"/>
    <mergeCell ref="V343:AE343"/>
    <mergeCell ref="E344:N344"/>
    <mergeCell ref="V344:AE344"/>
    <mergeCell ref="E345:N345"/>
    <mergeCell ref="V345:AE345"/>
    <mergeCell ref="E346:N346"/>
    <mergeCell ref="V346:AE346"/>
    <mergeCell ref="E347:N347"/>
    <mergeCell ref="V347:AE347"/>
    <mergeCell ref="E348:N348"/>
    <mergeCell ref="V348:AE348"/>
    <mergeCell ref="E349:N349"/>
    <mergeCell ref="V349:AE349"/>
    <mergeCell ref="E350:N350"/>
    <mergeCell ref="V350:AE350"/>
    <mergeCell ref="E351:N351"/>
    <mergeCell ref="V351:AE351"/>
    <mergeCell ref="E352:N352"/>
    <mergeCell ref="V352:AE352"/>
    <mergeCell ref="E353:N353"/>
    <mergeCell ref="V353:AE353"/>
    <mergeCell ref="L354:N354"/>
    <mergeCell ref="S354:AH354"/>
    <mergeCell ref="A356:A357"/>
    <mergeCell ref="A358:A359"/>
    <mergeCell ref="A360:A361"/>
    <mergeCell ref="B362:B365"/>
    <mergeCell ref="I362:M362"/>
    <mergeCell ref="N362:R362"/>
    <mergeCell ref="S362:X362"/>
    <mergeCell ref="Y362:AC362"/>
    <mergeCell ref="AD362:AH362"/>
    <mergeCell ref="C363:H363"/>
    <mergeCell ref="I363:J363"/>
    <mergeCell ref="L363:M363"/>
    <mergeCell ref="N363:O363"/>
    <mergeCell ref="Q363:R363"/>
    <mergeCell ref="S363:T363"/>
    <mergeCell ref="W363:X363"/>
    <mergeCell ref="Y363:Z363"/>
    <mergeCell ref="AB363:AC363"/>
    <mergeCell ref="AD363:AE363"/>
    <mergeCell ref="AG363:AH363"/>
    <mergeCell ref="C364:H365"/>
    <mergeCell ref="I364:X365"/>
    <mergeCell ref="Y364:AC364"/>
    <mergeCell ref="AD364:AH364"/>
    <mergeCell ref="Y365:Z365"/>
    <mergeCell ref="AB365:AC365"/>
    <mergeCell ref="AD365:AF365"/>
    <mergeCell ref="AG365:AH365"/>
    <mergeCell ref="A366:AH366"/>
    <mergeCell ref="A371:AC371"/>
    <mergeCell ref="A372:AC372"/>
    <mergeCell ref="G373:AC373"/>
    <mergeCell ref="G374:AC374"/>
    <mergeCell ref="F375:Q375"/>
    <mergeCell ref="W375:AC375"/>
    <mergeCell ref="F376:Q376"/>
    <mergeCell ref="W376:AA376"/>
    <mergeCell ref="F377:Q377"/>
    <mergeCell ref="W377:Z377"/>
    <mergeCell ref="AD377:AH377"/>
    <mergeCell ref="F378:Q378"/>
    <mergeCell ref="W378:X378"/>
    <mergeCell ref="AD378:AE378"/>
    <mergeCell ref="F379:Q379"/>
    <mergeCell ref="W379:X379"/>
    <mergeCell ref="A380:N380"/>
    <mergeCell ref="R380:AE380"/>
    <mergeCell ref="A381:N381"/>
    <mergeCell ref="R381:AE381"/>
    <mergeCell ref="E383:N383"/>
    <mergeCell ref="V383:AE383"/>
    <mergeCell ref="E384:N384"/>
    <mergeCell ref="V384:AE384"/>
    <mergeCell ref="E385:N385"/>
    <mergeCell ref="V385:AE385"/>
    <mergeCell ref="E386:N386"/>
    <mergeCell ref="V386:AE386"/>
    <mergeCell ref="E387:N387"/>
    <mergeCell ref="V387:AE387"/>
    <mergeCell ref="E388:N388"/>
    <mergeCell ref="V388:AE388"/>
    <mergeCell ref="E389:N389"/>
    <mergeCell ref="V389:AE389"/>
    <mergeCell ref="E390:N390"/>
    <mergeCell ref="V390:AE390"/>
    <mergeCell ref="E391:N391"/>
    <mergeCell ref="V391:AE391"/>
    <mergeCell ref="Y403:AC403"/>
    <mergeCell ref="E392:N392"/>
    <mergeCell ref="V392:AE392"/>
    <mergeCell ref="E393:N393"/>
    <mergeCell ref="V393:AE393"/>
    <mergeCell ref="E394:N394"/>
    <mergeCell ref="V394:AE394"/>
    <mergeCell ref="AB404:AC404"/>
    <mergeCell ref="L395:N395"/>
    <mergeCell ref="S395:AH395"/>
    <mergeCell ref="A397:A398"/>
    <mergeCell ref="A399:A400"/>
    <mergeCell ref="A401:A402"/>
    <mergeCell ref="B403:B406"/>
    <mergeCell ref="I403:M403"/>
    <mergeCell ref="N403:R403"/>
    <mergeCell ref="S403:X403"/>
    <mergeCell ref="AG406:AH406"/>
    <mergeCell ref="AD403:AH403"/>
    <mergeCell ref="C404:H404"/>
    <mergeCell ref="I404:J404"/>
    <mergeCell ref="L404:M404"/>
    <mergeCell ref="N404:O404"/>
    <mergeCell ref="Q404:R404"/>
    <mergeCell ref="S404:T404"/>
    <mergeCell ref="W404:X404"/>
    <mergeCell ref="Y404:Z404"/>
    <mergeCell ref="A407:AH407"/>
    <mergeCell ref="AD404:AE404"/>
    <mergeCell ref="AG404:AH404"/>
    <mergeCell ref="C405:H406"/>
    <mergeCell ref="I405:X406"/>
    <mergeCell ref="Y405:AC405"/>
    <mergeCell ref="AD405:AH405"/>
    <mergeCell ref="Y406:Z406"/>
    <mergeCell ref="AB406:AC406"/>
    <mergeCell ref="AD406:AF406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horizontalDpi="4294967293" verticalDpi="4294967293" r:id="rId1"/>
  <rowBreaks count="9" manualBreakCount="9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2"/>
  <sheetViews>
    <sheetView workbookViewId="0">
      <selection sqref="A1:AC1"/>
    </sheetView>
  </sheetViews>
  <sheetFormatPr baseColWidth="10" defaultColWidth="3.42578125" defaultRowHeight="12.75"/>
  <cols>
    <col min="1" max="3" width="3.140625" style="304" customWidth="1"/>
    <col min="4" max="4" width="4" style="303" hidden="1" customWidth="1"/>
    <col min="5" max="20" width="3" style="304" customWidth="1"/>
    <col min="21" max="21" width="3.28515625" style="303" hidden="1" customWidth="1"/>
    <col min="22" max="34" width="3" style="304" customWidth="1"/>
    <col min="35" max="16384" width="3.42578125" style="257"/>
  </cols>
  <sheetData>
    <row r="1" spans="1:34" s="134" customFormat="1" ht="33.950000000000003" customHeight="1" thickTop="1">
      <c r="A1" s="468" t="s">
        <v>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70"/>
      <c r="AD1" s="132"/>
      <c r="AE1" s="132"/>
      <c r="AF1" s="132"/>
      <c r="AG1" s="132"/>
      <c r="AH1" s="133"/>
    </row>
    <row r="2" spans="1:34" s="134" customFormat="1" ht="17.25" customHeight="1" thickBot="1">
      <c r="A2" s="471" t="s">
        <v>81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3"/>
      <c r="AD2" s="135"/>
      <c r="AE2" s="135"/>
      <c r="AF2" s="135"/>
      <c r="AG2" s="135"/>
      <c r="AH2" s="136"/>
    </row>
    <row r="3" spans="1:34" s="142" customFormat="1" ht="29.25" customHeight="1" thickTop="1" thickBot="1">
      <c r="A3" s="137" t="s">
        <v>35</v>
      </c>
      <c r="B3" s="138"/>
      <c r="C3" s="138"/>
      <c r="D3" s="138"/>
      <c r="E3" s="138"/>
      <c r="F3" s="139"/>
      <c r="G3" s="474" t="str">
        <f>Spielplan!$F$1</f>
        <v>Staffel eintragen</v>
      </c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6"/>
      <c r="AD3" s="140"/>
      <c r="AE3" s="140"/>
      <c r="AF3" s="140"/>
      <c r="AG3" s="140"/>
      <c r="AH3" s="141"/>
    </row>
    <row r="4" spans="1:34" s="142" customFormat="1" ht="22.5" customHeight="1" thickTop="1" thickBot="1">
      <c r="A4" s="143" t="s">
        <v>78</v>
      </c>
      <c r="B4" s="144"/>
      <c r="C4" s="144"/>
      <c r="D4" s="144"/>
      <c r="E4" s="144"/>
      <c r="F4" s="145"/>
      <c r="G4" s="456" t="s">
        <v>79</v>
      </c>
      <c r="H4" s="457"/>
      <c r="I4" s="457"/>
      <c r="J4" s="457"/>
      <c r="K4" s="457"/>
      <c r="L4" s="457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9"/>
      <c r="AD4" s="140"/>
      <c r="AE4" s="140"/>
      <c r="AF4" s="140"/>
      <c r="AG4" s="140"/>
      <c r="AH4" s="141"/>
    </row>
    <row r="5" spans="1:34" s="134" customFormat="1" ht="18" customHeight="1" thickTop="1" thickBot="1">
      <c r="A5" s="146" t="s">
        <v>36</v>
      </c>
      <c r="B5" s="147"/>
      <c r="C5" s="147"/>
      <c r="D5" s="148"/>
      <c r="E5" s="149"/>
      <c r="F5" s="460" t="str">
        <f>Spielplan!$F$2</f>
        <v>Saison eintragen</v>
      </c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150" t="s">
        <v>37</v>
      </c>
      <c r="S5" s="150"/>
      <c r="T5" s="150"/>
      <c r="U5" s="151"/>
      <c r="V5" s="150"/>
      <c r="W5" s="462" t="str">
        <f>Spielplan!J44</f>
        <v>Spielort</v>
      </c>
      <c r="X5" s="463"/>
      <c r="Y5" s="463"/>
      <c r="Z5" s="463"/>
      <c r="AA5" s="463"/>
      <c r="AB5" s="463"/>
      <c r="AC5" s="464"/>
      <c r="AD5" s="152"/>
      <c r="AE5" s="152"/>
      <c r="AF5" s="152"/>
      <c r="AG5" s="152"/>
      <c r="AH5" s="153"/>
    </row>
    <row r="6" spans="1:34" s="134" customFormat="1" ht="18" customHeight="1" thickTop="1">
      <c r="A6" s="154" t="s">
        <v>8</v>
      </c>
      <c r="B6" s="155"/>
      <c r="C6" s="155"/>
      <c r="D6" s="156"/>
      <c r="E6" s="157"/>
      <c r="F6" s="465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158" t="s">
        <v>38</v>
      </c>
      <c r="S6" s="158"/>
      <c r="T6" s="158"/>
      <c r="U6" s="159"/>
      <c r="V6" s="158"/>
      <c r="W6" s="466" t="str">
        <f>Spielplan!I44</f>
        <v>Datum</v>
      </c>
      <c r="X6" s="467"/>
      <c r="Y6" s="467"/>
      <c r="Z6" s="467"/>
      <c r="AA6" s="467"/>
      <c r="AB6" s="160"/>
      <c r="AC6" s="160"/>
      <c r="AD6" s="161"/>
      <c r="AE6" s="161"/>
      <c r="AF6" s="162"/>
      <c r="AG6" s="162"/>
      <c r="AH6" s="163"/>
    </row>
    <row r="7" spans="1:34" s="134" customFormat="1" ht="18" customHeight="1">
      <c r="A7" s="154" t="s">
        <v>39</v>
      </c>
      <c r="B7" s="155"/>
      <c r="C7" s="155"/>
      <c r="D7" s="156"/>
      <c r="E7" s="157"/>
      <c r="F7" s="465" t="str">
        <f>Spielplan!J46</f>
        <v>Mannschaft 3</v>
      </c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164" t="s">
        <v>40</v>
      </c>
      <c r="S7" s="164"/>
      <c r="T7" s="164"/>
      <c r="U7" s="165"/>
      <c r="V7" s="166"/>
      <c r="W7" s="477">
        <f>Spielplan!C46</f>
        <v>0.41666666666666669</v>
      </c>
      <c r="X7" s="478"/>
      <c r="Y7" s="478"/>
      <c r="Z7" s="478"/>
      <c r="AA7" s="167" t="s">
        <v>41</v>
      </c>
      <c r="AB7" s="168"/>
      <c r="AC7" s="169"/>
      <c r="AD7" s="479"/>
      <c r="AE7" s="479"/>
      <c r="AF7" s="479"/>
      <c r="AG7" s="479"/>
      <c r="AH7" s="480"/>
    </row>
    <row r="8" spans="1:34" s="134" customFormat="1" ht="18" customHeight="1">
      <c r="A8" s="154" t="s">
        <v>42</v>
      </c>
      <c r="B8" s="155"/>
      <c r="C8" s="155"/>
      <c r="D8" s="156"/>
      <c r="E8" s="157"/>
      <c r="F8" s="465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164" t="s">
        <v>43</v>
      </c>
      <c r="S8" s="164"/>
      <c r="T8" s="164"/>
      <c r="U8" s="165"/>
      <c r="V8" s="166"/>
      <c r="W8" s="481">
        <f>Spielplan!D46</f>
        <v>1</v>
      </c>
      <c r="X8" s="482"/>
      <c r="Y8" s="170"/>
      <c r="Z8" s="170"/>
      <c r="AA8" s="170"/>
      <c r="AB8" s="171" t="s">
        <v>44</v>
      </c>
      <c r="AC8" s="168"/>
      <c r="AD8" s="483">
        <f>Spielplan!E46</f>
        <v>1</v>
      </c>
      <c r="AE8" s="482"/>
      <c r="AF8" s="170"/>
      <c r="AG8" s="170"/>
      <c r="AH8" s="172"/>
    </row>
    <row r="9" spans="1:34" s="134" customFormat="1" ht="18" customHeight="1" thickBot="1">
      <c r="A9" s="173" t="s">
        <v>45</v>
      </c>
      <c r="B9" s="174"/>
      <c r="C9" s="174"/>
      <c r="D9" s="175"/>
      <c r="E9" s="176"/>
      <c r="F9" s="484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158" t="s">
        <v>46</v>
      </c>
      <c r="S9" s="177"/>
      <c r="T9" s="177"/>
      <c r="U9" s="178"/>
      <c r="V9" s="179"/>
      <c r="W9" s="487">
        <f>Spielplan!F46</f>
        <v>32</v>
      </c>
      <c r="X9" s="488"/>
      <c r="Y9" s="180"/>
      <c r="Z9" s="180"/>
      <c r="AA9" s="180"/>
      <c r="AB9" s="180"/>
      <c r="AC9" s="180"/>
      <c r="AD9" s="180"/>
      <c r="AE9" s="180"/>
      <c r="AF9" s="180"/>
      <c r="AG9" s="180"/>
      <c r="AH9" s="181"/>
    </row>
    <row r="10" spans="1:34" s="134" customFormat="1" ht="21.95" customHeight="1" thickTop="1" thickBot="1">
      <c r="A10" s="489" t="s">
        <v>47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182" t="s">
        <v>48</v>
      </c>
      <c r="P10" s="183" t="s">
        <v>49</v>
      </c>
      <c r="Q10" s="184" t="s">
        <v>50</v>
      </c>
      <c r="R10" s="489" t="s">
        <v>51</v>
      </c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1"/>
      <c r="AF10" s="182" t="s">
        <v>48</v>
      </c>
      <c r="AG10" s="183" t="s">
        <v>49</v>
      </c>
      <c r="AH10" s="184" t="s">
        <v>50</v>
      </c>
    </row>
    <row r="11" spans="1:34" s="134" customFormat="1" ht="18.95" customHeight="1" thickBot="1">
      <c r="A11" s="492" t="str">
        <f>Spielplan!G46</f>
        <v>Mannschaft 6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185"/>
      <c r="P11" s="186"/>
      <c r="Q11" s="187"/>
      <c r="R11" s="492" t="str">
        <f>Spielplan!I46</f>
        <v>Mannschaft 1</v>
      </c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185"/>
      <c r="AG11" s="186"/>
      <c r="AH11" s="187"/>
    </row>
    <row r="12" spans="1:34" s="134" customFormat="1" ht="18" customHeight="1" thickTop="1" thickBot="1">
      <c r="A12" s="188" t="s">
        <v>52</v>
      </c>
      <c r="B12" s="189" t="s">
        <v>53</v>
      </c>
      <c r="C12" s="190" t="s">
        <v>54</v>
      </c>
      <c r="D12" s="191"/>
      <c r="E12" s="192" t="s">
        <v>55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95"/>
      <c r="Q12" s="196"/>
      <c r="R12" s="188" t="s">
        <v>52</v>
      </c>
      <c r="S12" s="189" t="s">
        <v>53</v>
      </c>
      <c r="T12" s="190" t="s">
        <v>54</v>
      </c>
      <c r="U12" s="191"/>
      <c r="V12" s="192" t="s">
        <v>55</v>
      </c>
      <c r="W12" s="193"/>
      <c r="X12" s="193"/>
      <c r="Y12" s="193"/>
      <c r="Z12" s="193"/>
      <c r="AA12" s="193"/>
      <c r="AB12" s="193"/>
      <c r="AC12" s="193"/>
      <c r="AD12" s="193"/>
      <c r="AE12" s="193"/>
      <c r="AF12" s="194"/>
      <c r="AG12" s="195"/>
      <c r="AH12" s="196"/>
    </row>
    <row r="13" spans="1:34" s="206" customFormat="1" ht="18" hidden="1" customHeight="1">
      <c r="A13" s="197"/>
      <c r="B13" s="198"/>
      <c r="C13" s="199"/>
      <c r="D13" s="200"/>
      <c r="E13" s="201" t="e">
        <f>HLOOKUP(A11,[3]Mannschaften!B10:AF12,3,FALSE)</f>
        <v>#N/A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3"/>
      <c r="P13" s="204"/>
      <c r="Q13" s="205"/>
      <c r="R13" s="197"/>
      <c r="S13" s="198"/>
      <c r="T13" s="199"/>
      <c r="U13" s="200"/>
      <c r="V13" s="201" t="e">
        <f>HLOOKUP(R11,[3]Mannschaften!B10:AF13,3,FALSE)</f>
        <v>#N/A</v>
      </c>
      <c r="W13" s="202"/>
      <c r="X13" s="202"/>
      <c r="Y13" s="202"/>
      <c r="Z13" s="202"/>
      <c r="AA13" s="202"/>
      <c r="AB13" s="202"/>
      <c r="AC13" s="202"/>
      <c r="AD13" s="202"/>
      <c r="AE13" s="202"/>
      <c r="AF13" s="203"/>
      <c r="AG13" s="204"/>
      <c r="AH13" s="205"/>
    </row>
    <row r="14" spans="1:34" s="134" customFormat="1" ht="18" customHeight="1" thickTop="1">
      <c r="A14" s="207"/>
      <c r="B14" s="208"/>
      <c r="C14" s="209"/>
      <c r="D14" s="210"/>
      <c r="E14" s="495"/>
      <c r="F14" s="496"/>
      <c r="G14" s="496"/>
      <c r="H14" s="496"/>
      <c r="I14" s="496"/>
      <c r="J14" s="496"/>
      <c r="K14" s="496"/>
      <c r="L14" s="496"/>
      <c r="M14" s="496"/>
      <c r="N14" s="497"/>
      <c r="O14" s="211"/>
      <c r="P14" s="212"/>
      <c r="Q14" s="213"/>
      <c r="R14" s="207"/>
      <c r="S14" s="214"/>
      <c r="T14" s="209"/>
      <c r="U14" s="210"/>
      <c r="V14" s="495"/>
      <c r="W14" s="496"/>
      <c r="X14" s="496"/>
      <c r="Y14" s="496"/>
      <c r="Z14" s="496"/>
      <c r="AA14" s="496"/>
      <c r="AB14" s="496"/>
      <c r="AC14" s="496"/>
      <c r="AD14" s="496"/>
      <c r="AE14" s="497"/>
      <c r="AF14" s="211"/>
      <c r="AG14" s="212"/>
      <c r="AH14" s="213"/>
    </row>
    <row r="15" spans="1:34" s="134" customFormat="1" ht="18" customHeight="1">
      <c r="A15" s="215"/>
      <c r="B15" s="208"/>
      <c r="C15" s="216"/>
      <c r="D15" s="165"/>
      <c r="E15" s="498"/>
      <c r="F15" s="499"/>
      <c r="G15" s="499"/>
      <c r="H15" s="499"/>
      <c r="I15" s="499"/>
      <c r="J15" s="499"/>
      <c r="K15" s="499"/>
      <c r="L15" s="499"/>
      <c r="M15" s="499"/>
      <c r="N15" s="500"/>
      <c r="O15" s="217"/>
      <c r="P15" s="218"/>
      <c r="Q15" s="219"/>
      <c r="R15" s="215"/>
      <c r="S15" s="208"/>
      <c r="T15" s="216"/>
      <c r="U15" s="165"/>
      <c r="V15" s="498"/>
      <c r="W15" s="499"/>
      <c r="X15" s="499"/>
      <c r="Y15" s="499"/>
      <c r="Z15" s="499"/>
      <c r="AA15" s="499"/>
      <c r="AB15" s="499"/>
      <c r="AC15" s="499"/>
      <c r="AD15" s="499"/>
      <c r="AE15" s="500"/>
      <c r="AF15" s="217"/>
      <c r="AG15" s="218"/>
      <c r="AH15" s="219"/>
    </row>
    <row r="16" spans="1:34" s="134" customFormat="1" ht="18" customHeight="1">
      <c r="A16" s="215"/>
      <c r="B16" s="208"/>
      <c r="C16" s="220"/>
      <c r="D16" s="165"/>
      <c r="E16" s="498"/>
      <c r="F16" s="499"/>
      <c r="G16" s="499"/>
      <c r="H16" s="499"/>
      <c r="I16" s="499"/>
      <c r="J16" s="499"/>
      <c r="K16" s="499"/>
      <c r="L16" s="499"/>
      <c r="M16" s="499"/>
      <c r="N16" s="500"/>
      <c r="O16" s="217"/>
      <c r="P16" s="221"/>
      <c r="Q16" s="219"/>
      <c r="R16" s="215"/>
      <c r="S16" s="208"/>
      <c r="T16" s="220"/>
      <c r="U16" s="165"/>
      <c r="V16" s="498"/>
      <c r="W16" s="499"/>
      <c r="X16" s="499"/>
      <c r="Y16" s="499"/>
      <c r="Z16" s="499"/>
      <c r="AA16" s="499"/>
      <c r="AB16" s="499"/>
      <c r="AC16" s="499"/>
      <c r="AD16" s="499"/>
      <c r="AE16" s="500"/>
      <c r="AF16" s="217"/>
      <c r="AG16" s="221"/>
      <c r="AH16" s="219"/>
    </row>
    <row r="17" spans="1:34" s="134" customFormat="1" ht="18" customHeight="1">
      <c r="A17" s="215"/>
      <c r="B17" s="208"/>
      <c r="C17" s="222"/>
      <c r="D17" s="165"/>
      <c r="E17" s="498"/>
      <c r="F17" s="499"/>
      <c r="G17" s="499"/>
      <c r="H17" s="499"/>
      <c r="I17" s="499"/>
      <c r="J17" s="499"/>
      <c r="K17" s="499"/>
      <c r="L17" s="499"/>
      <c r="M17" s="499"/>
      <c r="N17" s="500"/>
      <c r="O17" s="217"/>
      <c r="P17" s="221"/>
      <c r="Q17" s="219"/>
      <c r="R17" s="215"/>
      <c r="S17" s="208"/>
      <c r="T17" s="222"/>
      <c r="U17" s="165"/>
      <c r="V17" s="498"/>
      <c r="W17" s="499"/>
      <c r="X17" s="499"/>
      <c r="Y17" s="499"/>
      <c r="Z17" s="499"/>
      <c r="AA17" s="499"/>
      <c r="AB17" s="499"/>
      <c r="AC17" s="499"/>
      <c r="AD17" s="499"/>
      <c r="AE17" s="500"/>
      <c r="AF17" s="217"/>
      <c r="AG17" s="221"/>
      <c r="AH17" s="219"/>
    </row>
    <row r="18" spans="1:34" s="134" customFormat="1" ht="18" customHeight="1">
      <c r="A18" s="215"/>
      <c r="B18" s="208"/>
      <c r="C18" s="223"/>
      <c r="D18" s="165"/>
      <c r="E18" s="498"/>
      <c r="F18" s="499"/>
      <c r="G18" s="499"/>
      <c r="H18" s="499"/>
      <c r="I18" s="499"/>
      <c r="J18" s="499"/>
      <c r="K18" s="499"/>
      <c r="L18" s="499"/>
      <c r="M18" s="499"/>
      <c r="N18" s="500"/>
      <c r="O18" s="217"/>
      <c r="P18" s="224"/>
      <c r="Q18" s="219"/>
      <c r="R18" s="215"/>
      <c r="S18" s="208"/>
      <c r="T18" s="223"/>
      <c r="U18" s="165"/>
      <c r="V18" s="498"/>
      <c r="W18" s="499"/>
      <c r="X18" s="499"/>
      <c r="Y18" s="499"/>
      <c r="Z18" s="499"/>
      <c r="AA18" s="499"/>
      <c r="AB18" s="499"/>
      <c r="AC18" s="499"/>
      <c r="AD18" s="499"/>
      <c r="AE18" s="500"/>
      <c r="AF18" s="217"/>
      <c r="AG18" s="224"/>
      <c r="AH18" s="219"/>
    </row>
    <row r="19" spans="1:34" s="134" customFormat="1" ht="18" customHeight="1">
      <c r="A19" s="215"/>
      <c r="B19" s="208"/>
      <c r="C19" s="222"/>
      <c r="D19" s="165"/>
      <c r="E19" s="498"/>
      <c r="F19" s="499"/>
      <c r="G19" s="499"/>
      <c r="H19" s="499"/>
      <c r="I19" s="499"/>
      <c r="J19" s="499"/>
      <c r="K19" s="499"/>
      <c r="L19" s="499"/>
      <c r="M19" s="499"/>
      <c r="N19" s="500"/>
      <c r="O19" s="217"/>
      <c r="P19" s="221"/>
      <c r="Q19" s="219"/>
      <c r="R19" s="215"/>
      <c r="S19" s="208"/>
      <c r="T19" s="222"/>
      <c r="U19" s="165"/>
      <c r="V19" s="498"/>
      <c r="W19" s="499"/>
      <c r="X19" s="499"/>
      <c r="Y19" s="499"/>
      <c r="Z19" s="499"/>
      <c r="AA19" s="499"/>
      <c r="AB19" s="499"/>
      <c r="AC19" s="499"/>
      <c r="AD19" s="499"/>
      <c r="AE19" s="500"/>
      <c r="AF19" s="217"/>
      <c r="AG19" s="221"/>
      <c r="AH19" s="219"/>
    </row>
    <row r="20" spans="1:34" s="134" customFormat="1" ht="18" customHeight="1">
      <c r="A20" s="215"/>
      <c r="B20" s="208"/>
      <c r="C20" s="222"/>
      <c r="D20" s="165"/>
      <c r="E20" s="498"/>
      <c r="F20" s="499"/>
      <c r="G20" s="499"/>
      <c r="H20" s="499"/>
      <c r="I20" s="499"/>
      <c r="J20" s="499"/>
      <c r="K20" s="499"/>
      <c r="L20" s="499"/>
      <c r="M20" s="499"/>
      <c r="N20" s="500"/>
      <c r="O20" s="217"/>
      <c r="P20" s="221"/>
      <c r="Q20" s="219"/>
      <c r="R20" s="215"/>
      <c r="S20" s="208"/>
      <c r="T20" s="222"/>
      <c r="U20" s="165"/>
      <c r="V20" s="498"/>
      <c r="W20" s="499"/>
      <c r="X20" s="499"/>
      <c r="Y20" s="499"/>
      <c r="Z20" s="499"/>
      <c r="AA20" s="499"/>
      <c r="AB20" s="499"/>
      <c r="AC20" s="499"/>
      <c r="AD20" s="499"/>
      <c r="AE20" s="500"/>
      <c r="AF20" s="217"/>
      <c r="AG20" s="221"/>
      <c r="AH20" s="219"/>
    </row>
    <row r="21" spans="1:34" s="134" customFormat="1" ht="18" customHeight="1">
      <c r="A21" s="215"/>
      <c r="B21" s="208"/>
      <c r="C21" s="222"/>
      <c r="D21" s="165"/>
      <c r="E21" s="498"/>
      <c r="F21" s="499"/>
      <c r="G21" s="499"/>
      <c r="H21" s="499"/>
      <c r="I21" s="499"/>
      <c r="J21" s="499"/>
      <c r="K21" s="499"/>
      <c r="L21" s="499"/>
      <c r="M21" s="499"/>
      <c r="N21" s="500"/>
      <c r="O21" s="217"/>
      <c r="P21" s="221"/>
      <c r="Q21" s="219"/>
      <c r="R21" s="215"/>
      <c r="S21" s="208"/>
      <c r="T21" s="222"/>
      <c r="U21" s="165"/>
      <c r="V21" s="498"/>
      <c r="W21" s="499"/>
      <c r="X21" s="499"/>
      <c r="Y21" s="499"/>
      <c r="Z21" s="499"/>
      <c r="AA21" s="499"/>
      <c r="AB21" s="499"/>
      <c r="AC21" s="499"/>
      <c r="AD21" s="499"/>
      <c r="AE21" s="500"/>
      <c r="AF21" s="217"/>
      <c r="AG21" s="221"/>
      <c r="AH21" s="219"/>
    </row>
    <row r="22" spans="1:34" s="134" customFormat="1" ht="18" customHeight="1">
      <c r="A22" s="215"/>
      <c r="B22" s="208"/>
      <c r="C22" s="222"/>
      <c r="D22" s="165"/>
      <c r="E22" s="498"/>
      <c r="F22" s="499"/>
      <c r="G22" s="499"/>
      <c r="H22" s="499"/>
      <c r="I22" s="499"/>
      <c r="J22" s="499"/>
      <c r="K22" s="499"/>
      <c r="L22" s="499"/>
      <c r="M22" s="499"/>
      <c r="N22" s="500"/>
      <c r="O22" s="217"/>
      <c r="P22" s="225"/>
      <c r="Q22" s="226"/>
      <c r="R22" s="215"/>
      <c r="S22" s="208"/>
      <c r="T22" s="222"/>
      <c r="U22" s="165"/>
      <c r="V22" s="498"/>
      <c r="W22" s="499"/>
      <c r="X22" s="499"/>
      <c r="Y22" s="499"/>
      <c r="Z22" s="499"/>
      <c r="AA22" s="499"/>
      <c r="AB22" s="499"/>
      <c r="AC22" s="499"/>
      <c r="AD22" s="499"/>
      <c r="AE22" s="500"/>
      <c r="AF22" s="217"/>
      <c r="AG22" s="225"/>
      <c r="AH22" s="226"/>
    </row>
    <row r="23" spans="1:34" s="134" customFormat="1" ht="18" customHeight="1" thickBot="1">
      <c r="A23" s="227"/>
      <c r="B23" s="228"/>
      <c r="C23" s="229"/>
      <c r="D23" s="178"/>
      <c r="E23" s="501"/>
      <c r="F23" s="502"/>
      <c r="G23" s="502"/>
      <c r="H23" s="502"/>
      <c r="I23" s="502"/>
      <c r="J23" s="502"/>
      <c r="K23" s="502"/>
      <c r="L23" s="502"/>
      <c r="M23" s="502"/>
      <c r="N23" s="503"/>
      <c r="O23" s="230"/>
      <c r="P23" s="231"/>
      <c r="Q23" s="232"/>
      <c r="R23" s="227"/>
      <c r="S23" s="228"/>
      <c r="T23" s="229"/>
      <c r="U23" s="178"/>
      <c r="V23" s="501"/>
      <c r="W23" s="502"/>
      <c r="X23" s="502"/>
      <c r="Y23" s="502"/>
      <c r="Z23" s="502"/>
      <c r="AA23" s="502"/>
      <c r="AB23" s="502"/>
      <c r="AC23" s="502"/>
      <c r="AD23" s="502"/>
      <c r="AE23" s="503"/>
      <c r="AF23" s="230"/>
      <c r="AG23" s="231"/>
      <c r="AH23" s="232"/>
    </row>
    <row r="24" spans="1:34" s="134" customFormat="1" ht="18" customHeight="1" thickTop="1">
      <c r="A24" s="233" t="s">
        <v>56</v>
      </c>
      <c r="B24" s="234"/>
      <c r="C24" s="235"/>
      <c r="D24" s="148">
        <f>D23+1</f>
        <v>1</v>
      </c>
      <c r="E24" s="495"/>
      <c r="F24" s="496"/>
      <c r="G24" s="496"/>
      <c r="H24" s="496"/>
      <c r="I24" s="496"/>
      <c r="J24" s="496"/>
      <c r="K24" s="496"/>
      <c r="L24" s="496"/>
      <c r="M24" s="496"/>
      <c r="N24" s="497"/>
      <c r="O24" s="211"/>
      <c r="P24" s="236"/>
      <c r="Q24" s="237"/>
      <c r="R24" s="233" t="s">
        <v>56</v>
      </c>
      <c r="S24" s="234"/>
      <c r="T24" s="235"/>
      <c r="U24" s="148">
        <f>U23+1</f>
        <v>1</v>
      </c>
      <c r="V24" s="495"/>
      <c r="W24" s="496"/>
      <c r="X24" s="496"/>
      <c r="Y24" s="496"/>
      <c r="Z24" s="496"/>
      <c r="AA24" s="496"/>
      <c r="AB24" s="496"/>
      <c r="AC24" s="496"/>
      <c r="AD24" s="496"/>
      <c r="AE24" s="497"/>
      <c r="AF24" s="211"/>
      <c r="AG24" s="236"/>
      <c r="AH24" s="237"/>
    </row>
    <row r="25" spans="1:34" s="134" customFormat="1" ht="18" customHeight="1" thickBot="1">
      <c r="A25" s="238" t="s">
        <v>57</v>
      </c>
      <c r="B25" s="239"/>
      <c r="C25" s="240"/>
      <c r="D25" s="175">
        <f>D24+1</f>
        <v>2</v>
      </c>
      <c r="E25" s="504"/>
      <c r="F25" s="505"/>
      <c r="G25" s="505"/>
      <c r="H25" s="505"/>
      <c r="I25" s="505"/>
      <c r="J25" s="505"/>
      <c r="K25" s="505"/>
      <c r="L25" s="505"/>
      <c r="M25" s="505"/>
      <c r="N25" s="506"/>
      <c r="O25" s="241"/>
      <c r="P25" s="242"/>
      <c r="Q25" s="243"/>
      <c r="R25" s="238" t="s">
        <v>57</v>
      </c>
      <c r="S25" s="239"/>
      <c r="T25" s="240"/>
      <c r="U25" s="175">
        <f>U24+1</f>
        <v>2</v>
      </c>
      <c r="V25" s="504"/>
      <c r="W25" s="505"/>
      <c r="X25" s="505"/>
      <c r="Y25" s="505"/>
      <c r="Z25" s="505"/>
      <c r="AA25" s="505"/>
      <c r="AB25" s="505"/>
      <c r="AC25" s="505"/>
      <c r="AD25" s="505"/>
      <c r="AE25" s="506"/>
      <c r="AF25" s="241"/>
      <c r="AG25" s="242"/>
      <c r="AH25" s="243"/>
    </row>
    <row r="26" spans="1:34" s="134" customFormat="1" ht="18" customHeight="1" thickTop="1" thickBot="1">
      <c r="A26" s="305" t="s">
        <v>58</v>
      </c>
      <c r="B26" s="244"/>
      <c r="C26" s="306"/>
      <c r="D26" s="307"/>
      <c r="E26" s="306"/>
      <c r="F26" s="306"/>
      <c r="G26" s="245"/>
      <c r="H26" s="308" t="s">
        <v>59</v>
      </c>
      <c r="I26" s="246"/>
      <c r="J26" s="308" t="s">
        <v>16</v>
      </c>
      <c r="K26" s="310"/>
      <c r="L26" s="507" t="s">
        <v>60</v>
      </c>
      <c r="M26" s="508"/>
      <c r="N26" s="508"/>
      <c r="O26" s="308" t="s">
        <v>15</v>
      </c>
      <c r="P26" s="309"/>
      <c r="Q26" s="311" t="s">
        <v>16</v>
      </c>
      <c r="R26" s="312"/>
      <c r="S26" s="509" t="s">
        <v>61</v>
      </c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1"/>
    </row>
    <row r="27" spans="1:34" s="134" customFormat="1" ht="18" customHeight="1" thickBot="1">
      <c r="A27" s="322"/>
      <c r="B27" s="333" t="s">
        <v>80</v>
      </c>
      <c r="C27" s="323"/>
      <c r="D27" s="324"/>
      <c r="E27" s="323"/>
      <c r="F27" s="323"/>
      <c r="G27" s="325"/>
      <c r="H27" s="326"/>
      <c r="I27" s="327"/>
      <c r="J27" s="326"/>
      <c r="K27" s="328"/>
      <c r="L27" s="329"/>
      <c r="M27" s="329"/>
      <c r="N27" s="329"/>
      <c r="O27" s="326"/>
      <c r="P27" s="328"/>
      <c r="Q27" s="326"/>
      <c r="R27" s="330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2"/>
    </row>
    <row r="28" spans="1:34" ht="18" customHeight="1">
      <c r="A28" s="512" t="s">
        <v>62</v>
      </c>
      <c r="B28" s="313"/>
      <c r="C28" s="314" t="s">
        <v>15</v>
      </c>
      <c r="D28" s="161"/>
      <c r="E28" s="315"/>
      <c r="F28" s="316"/>
      <c r="G28" s="316"/>
      <c r="H28" s="316"/>
      <c r="I28" s="317"/>
      <c r="J28" s="318"/>
      <c r="K28" s="316"/>
      <c r="L28" s="316"/>
      <c r="M28" s="316"/>
      <c r="N28" s="317"/>
      <c r="O28" s="318"/>
      <c r="P28" s="316"/>
      <c r="Q28" s="316"/>
      <c r="R28" s="316"/>
      <c r="S28" s="317"/>
      <c r="T28" s="318"/>
      <c r="U28" s="319"/>
      <c r="V28" s="316"/>
      <c r="W28" s="316"/>
      <c r="X28" s="316"/>
      <c r="Y28" s="320"/>
      <c r="Z28" s="318"/>
      <c r="AA28" s="316"/>
      <c r="AB28" s="316"/>
      <c r="AC28" s="316"/>
      <c r="AD28" s="317"/>
      <c r="AE28" s="318"/>
      <c r="AF28" s="316"/>
      <c r="AG28" s="316"/>
      <c r="AH28" s="321"/>
    </row>
    <row r="29" spans="1:34" ht="18" customHeight="1" thickBot="1">
      <c r="A29" s="513"/>
      <c r="B29" s="258"/>
      <c r="C29" s="259" t="s">
        <v>16</v>
      </c>
      <c r="D29" s="260"/>
      <c r="E29" s="261"/>
      <c r="F29" s="262"/>
      <c r="G29" s="262"/>
      <c r="H29" s="262"/>
      <c r="I29" s="263"/>
      <c r="J29" s="264"/>
      <c r="K29" s="262"/>
      <c r="L29" s="262"/>
      <c r="M29" s="262"/>
      <c r="N29" s="263"/>
      <c r="O29" s="264"/>
      <c r="P29" s="262"/>
      <c r="Q29" s="262"/>
      <c r="R29" s="262"/>
      <c r="S29" s="263"/>
      <c r="T29" s="264"/>
      <c r="U29" s="265"/>
      <c r="V29" s="262"/>
      <c r="W29" s="262"/>
      <c r="X29" s="262"/>
      <c r="Y29" s="266"/>
      <c r="Z29" s="264"/>
      <c r="AA29" s="262"/>
      <c r="AB29" s="262"/>
      <c r="AC29" s="262"/>
      <c r="AD29" s="263"/>
      <c r="AE29" s="264"/>
      <c r="AF29" s="262"/>
      <c r="AG29" s="262"/>
      <c r="AH29" s="267"/>
    </row>
    <row r="30" spans="1:34" ht="18" customHeight="1">
      <c r="A30" s="514" t="s">
        <v>63</v>
      </c>
      <c r="B30" s="247"/>
      <c r="C30" s="248" t="s">
        <v>15</v>
      </c>
      <c r="D30" s="249"/>
      <c r="E30" s="250"/>
      <c r="F30" s="251"/>
      <c r="G30" s="251"/>
      <c r="H30" s="251"/>
      <c r="I30" s="252"/>
      <c r="J30" s="253"/>
      <c r="K30" s="251"/>
      <c r="L30" s="251"/>
      <c r="M30" s="251"/>
      <c r="N30" s="252"/>
      <c r="O30" s="253"/>
      <c r="P30" s="251"/>
      <c r="Q30" s="251"/>
      <c r="R30" s="251"/>
      <c r="S30" s="252"/>
      <c r="T30" s="253"/>
      <c r="U30" s="254"/>
      <c r="V30" s="251"/>
      <c r="W30" s="251"/>
      <c r="X30" s="251"/>
      <c r="Y30" s="255"/>
      <c r="Z30" s="253"/>
      <c r="AA30" s="251"/>
      <c r="AB30" s="251"/>
      <c r="AC30" s="251"/>
      <c r="AD30" s="252"/>
      <c r="AE30" s="253"/>
      <c r="AF30" s="251"/>
      <c r="AG30" s="251"/>
      <c r="AH30" s="256"/>
    </row>
    <row r="31" spans="1:34" ht="18" customHeight="1" thickBot="1">
      <c r="A31" s="513"/>
      <c r="B31" s="258"/>
      <c r="C31" s="259" t="s">
        <v>16</v>
      </c>
      <c r="D31" s="260"/>
      <c r="E31" s="261"/>
      <c r="F31" s="262"/>
      <c r="G31" s="262"/>
      <c r="H31" s="262"/>
      <c r="I31" s="263"/>
      <c r="J31" s="264"/>
      <c r="K31" s="262"/>
      <c r="L31" s="262"/>
      <c r="M31" s="262"/>
      <c r="N31" s="263"/>
      <c r="O31" s="264"/>
      <c r="P31" s="262"/>
      <c r="Q31" s="262"/>
      <c r="R31" s="262"/>
      <c r="S31" s="263"/>
      <c r="T31" s="264"/>
      <c r="U31" s="265"/>
      <c r="V31" s="262"/>
      <c r="W31" s="262"/>
      <c r="X31" s="262"/>
      <c r="Y31" s="266"/>
      <c r="Z31" s="264"/>
      <c r="AA31" s="262"/>
      <c r="AB31" s="262"/>
      <c r="AC31" s="262"/>
      <c r="AD31" s="263"/>
      <c r="AE31" s="264"/>
      <c r="AF31" s="262"/>
      <c r="AG31" s="262"/>
      <c r="AH31" s="267"/>
    </row>
    <row r="32" spans="1:34" ht="18" customHeight="1">
      <c r="A32" s="514" t="s">
        <v>64</v>
      </c>
      <c r="B32" s="247"/>
      <c r="C32" s="248" t="s">
        <v>15</v>
      </c>
      <c r="D32" s="249"/>
      <c r="E32" s="250"/>
      <c r="F32" s="251"/>
      <c r="G32" s="251"/>
      <c r="H32" s="251"/>
      <c r="I32" s="252"/>
      <c r="J32" s="253"/>
      <c r="K32" s="251"/>
      <c r="L32" s="251"/>
      <c r="M32" s="251"/>
      <c r="N32" s="252"/>
      <c r="O32" s="253"/>
      <c r="P32" s="251"/>
      <c r="Q32" s="251"/>
      <c r="R32" s="251"/>
      <c r="S32" s="252"/>
      <c r="T32" s="253"/>
      <c r="U32" s="254"/>
      <c r="V32" s="251"/>
      <c r="W32" s="251"/>
      <c r="X32" s="251"/>
      <c r="Y32" s="255"/>
      <c r="Z32" s="253"/>
      <c r="AA32" s="251"/>
      <c r="AB32" s="251"/>
      <c r="AC32" s="251"/>
      <c r="AD32" s="252"/>
      <c r="AE32" s="253"/>
      <c r="AF32" s="251"/>
      <c r="AG32" s="251"/>
      <c r="AH32" s="256"/>
    </row>
    <row r="33" spans="1:35" ht="18" customHeight="1" thickBot="1">
      <c r="A33" s="513"/>
      <c r="B33" s="258"/>
      <c r="C33" s="268" t="s">
        <v>16</v>
      </c>
      <c r="D33" s="177"/>
      <c r="E33" s="269"/>
      <c r="F33" s="270"/>
      <c r="G33" s="270"/>
      <c r="H33" s="270"/>
      <c r="I33" s="271"/>
      <c r="J33" s="272"/>
      <c r="K33" s="270"/>
      <c r="L33" s="270"/>
      <c r="M33" s="270"/>
      <c r="N33" s="271"/>
      <c r="O33" s="272"/>
      <c r="P33" s="270"/>
      <c r="Q33" s="270"/>
      <c r="R33" s="270"/>
      <c r="S33" s="271"/>
      <c r="T33" s="272"/>
      <c r="U33" s="273"/>
      <c r="V33" s="270"/>
      <c r="W33" s="270"/>
      <c r="X33" s="270"/>
      <c r="Y33" s="274"/>
      <c r="Z33" s="272"/>
      <c r="AA33" s="270"/>
      <c r="AB33" s="270"/>
      <c r="AC33" s="270"/>
      <c r="AD33" s="271"/>
      <c r="AE33" s="272"/>
      <c r="AF33" s="270"/>
      <c r="AG33" s="270"/>
      <c r="AH33" s="275"/>
    </row>
    <row r="34" spans="1:35" ht="16.5" customHeight="1">
      <c r="A34" s="276"/>
      <c r="B34" s="515"/>
      <c r="C34" s="277"/>
      <c r="D34" s="249"/>
      <c r="E34" s="249"/>
      <c r="F34" s="249"/>
      <c r="G34" s="249"/>
      <c r="H34" s="278"/>
      <c r="I34" s="517" t="s">
        <v>62</v>
      </c>
      <c r="J34" s="518"/>
      <c r="K34" s="518"/>
      <c r="L34" s="518"/>
      <c r="M34" s="519"/>
      <c r="N34" s="517" t="s">
        <v>63</v>
      </c>
      <c r="O34" s="518"/>
      <c r="P34" s="518"/>
      <c r="Q34" s="518"/>
      <c r="R34" s="519"/>
      <c r="S34" s="517" t="s">
        <v>64</v>
      </c>
      <c r="T34" s="518"/>
      <c r="U34" s="518"/>
      <c r="V34" s="518"/>
      <c r="W34" s="518"/>
      <c r="X34" s="519"/>
      <c r="Y34" s="517" t="s">
        <v>13</v>
      </c>
      <c r="Z34" s="518"/>
      <c r="AA34" s="518"/>
      <c r="AB34" s="518"/>
      <c r="AC34" s="519"/>
      <c r="AD34" s="517" t="s">
        <v>31</v>
      </c>
      <c r="AE34" s="518"/>
      <c r="AF34" s="518"/>
      <c r="AG34" s="518"/>
      <c r="AH34" s="520"/>
    </row>
    <row r="35" spans="1:35" ht="18" customHeight="1" thickBot="1">
      <c r="A35" s="279"/>
      <c r="B35" s="516"/>
      <c r="C35" s="521" t="s">
        <v>65</v>
      </c>
      <c r="D35" s="522"/>
      <c r="E35" s="522"/>
      <c r="F35" s="522"/>
      <c r="G35" s="522"/>
      <c r="H35" s="523"/>
      <c r="I35" s="524"/>
      <c r="J35" s="525"/>
      <c r="K35" s="280" t="s">
        <v>66</v>
      </c>
      <c r="L35" s="525"/>
      <c r="M35" s="526"/>
      <c r="N35" s="524"/>
      <c r="O35" s="525"/>
      <c r="P35" s="280" t="s">
        <v>66</v>
      </c>
      <c r="Q35" s="525"/>
      <c r="R35" s="526"/>
      <c r="S35" s="524"/>
      <c r="T35" s="525"/>
      <c r="U35" s="281"/>
      <c r="V35" s="280" t="s">
        <v>66</v>
      </c>
      <c r="W35" s="525"/>
      <c r="X35" s="526"/>
      <c r="Y35" s="524"/>
      <c r="Z35" s="525"/>
      <c r="AA35" s="280" t="s">
        <v>66</v>
      </c>
      <c r="AB35" s="525"/>
      <c r="AC35" s="526"/>
      <c r="AD35" s="524"/>
      <c r="AE35" s="525"/>
      <c r="AF35" s="280" t="s">
        <v>66</v>
      </c>
      <c r="AG35" s="525"/>
      <c r="AH35" s="527"/>
    </row>
    <row r="36" spans="1:35" ht="19.5" customHeight="1">
      <c r="A36" s="279"/>
      <c r="B36" s="516"/>
      <c r="C36" s="528" t="s">
        <v>67</v>
      </c>
      <c r="D36" s="528"/>
      <c r="E36" s="528"/>
      <c r="F36" s="528"/>
      <c r="G36" s="528"/>
      <c r="H36" s="528"/>
      <c r="I36" s="530"/>
      <c r="J36" s="531"/>
      <c r="K36" s="531"/>
      <c r="L36" s="531"/>
      <c r="M36" s="531"/>
      <c r="N36" s="531"/>
      <c r="O36" s="531"/>
      <c r="P36" s="531"/>
      <c r="Q36" s="531"/>
      <c r="R36" s="531"/>
      <c r="S36" s="531"/>
      <c r="T36" s="531"/>
      <c r="U36" s="531"/>
      <c r="V36" s="531"/>
      <c r="W36" s="531"/>
      <c r="X36" s="532"/>
      <c r="Y36" s="517" t="s">
        <v>12</v>
      </c>
      <c r="Z36" s="518"/>
      <c r="AA36" s="518"/>
      <c r="AB36" s="518"/>
      <c r="AC36" s="519"/>
      <c r="AD36" s="517" t="s">
        <v>68</v>
      </c>
      <c r="AE36" s="518"/>
      <c r="AF36" s="518"/>
      <c r="AG36" s="518"/>
      <c r="AH36" s="520"/>
    </row>
    <row r="37" spans="1:35" ht="19.5" customHeight="1" thickBot="1">
      <c r="A37" s="282"/>
      <c r="B37" s="516"/>
      <c r="C37" s="529"/>
      <c r="D37" s="529"/>
      <c r="E37" s="529"/>
      <c r="F37" s="529"/>
      <c r="G37" s="529"/>
      <c r="H37" s="529"/>
      <c r="I37" s="533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5"/>
      <c r="Y37" s="536"/>
      <c r="Z37" s="537"/>
      <c r="AA37" s="283" t="s">
        <v>66</v>
      </c>
      <c r="AB37" s="537"/>
      <c r="AC37" s="538"/>
      <c r="AD37" s="539"/>
      <c r="AE37" s="537"/>
      <c r="AF37" s="537"/>
      <c r="AG37" s="540" t="s">
        <v>41</v>
      </c>
      <c r="AH37" s="541"/>
    </row>
    <row r="38" spans="1:35" ht="18" customHeight="1" thickTop="1" thickBot="1">
      <c r="A38" s="542" t="s">
        <v>69</v>
      </c>
      <c r="B38" s="543"/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4"/>
    </row>
    <row r="39" spans="1:35" ht="18" customHeight="1" thickBot="1">
      <c r="A39" s="284" t="s">
        <v>70</v>
      </c>
      <c r="B39" s="285"/>
      <c r="C39" s="285"/>
      <c r="D39" s="286"/>
      <c r="E39" s="285"/>
      <c r="F39" s="285"/>
      <c r="G39" s="287"/>
      <c r="H39" s="285"/>
      <c r="I39" s="285"/>
      <c r="J39" s="285"/>
      <c r="K39" s="285"/>
      <c r="L39" s="285"/>
      <c r="M39" s="285"/>
      <c r="N39" s="285"/>
      <c r="O39" s="285"/>
      <c r="P39" s="285"/>
      <c r="Q39" s="288"/>
      <c r="R39" s="289" t="s">
        <v>71</v>
      </c>
      <c r="S39" s="285"/>
      <c r="T39" s="285"/>
      <c r="U39" s="286"/>
      <c r="V39" s="285"/>
      <c r="W39" s="290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2"/>
    </row>
    <row r="40" spans="1:35" ht="18" customHeight="1" thickBot="1">
      <c r="A40" s="284" t="s">
        <v>42</v>
      </c>
      <c r="B40" s="285"/>
      <c r="C40" s="285"/>
      <c r="D40" s="286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8"/>
      <c r="R40" s="293" t="s">
        <v>72</v>
      </c>
      <c r="S40" s="285"/>
      <c r="T40" s="285"/>
      <c r="U40" s="286"/>
      <c r="V40" s="285"/>
      <c r="W40" s="294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95"/>
    </row>
    <row r="41" spans="1:35" ht="18" customHeight="1" thickBot="1">
      <c r="A41" s="296" t="s">
        <v>73</v>
      </c>
      <c r="B41" s="297"/>
      <c r="C41" s="297"/>
      <c r="D41" s="298"/>
      <c r="E41" s="297"/>
      <c r="F41" s="297"/>
      <c r="G41" s="297"/>
      <c r="H41" s="297"/>
      <c r="I41" s="297"/>
      <c r="J41" s="299" t="s">
        <v>74</v>
      </c>
      <c r="K41" s="300"/>
      <c r="L41" s="300"/>
      <c r="M41" s="300"/>
      <c r="N41" s="301"/>
      <c r="O41" s="297"/>
      <c r="P41" s="299" t="s">
        <v>75</v>
      </c>
      <c r="Q41" s="300"/>
      <c r="R41" s="300"/>
      <c r="S41" s="300"/>
      <c r="T41" s="301"/>
      <c r="U41" s="298"/>
      <c r="V41" s="297"/>
      <c r="W41" s="299" t="s">
        <v>76</v>
      </c>
      <c r="X41" s="300"/>
      <c r="Y41" s="300"/>
      <c r="Z41" s="300"/>
      <c r="AA41" s="300"/>
      <c r="AB41" s="301"/>
      <c r="AC41" s="297"/>
      <c r="AD41" s="299" t="s">
        <v>77</v>
      </c>
      <c r="AE41" s="300"/>
      <c r="AF41" s="300"/>
      <c r="AG41" s="301"/>
      <c r="AH41" s="302"/>
    </row>
    <row r="42" spans="1:35" ht="14.25" thickTop="1" thickBot="1">
      <c r="A42" s="257"/>
      <c r="B42" s="257"/>
      <c r="C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</row>
    <row r="43" spans="1:35" ht="21" thickTop="1">
      <c r="A43" s="468" t="s">
        <v>34</v>
      </c>
      <c r="B43" s="469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469"/>
      <c r="AC43" s="470"/>
      <c r="AD43" s="132"/>
      <c r="AE43" s="132"/>
      <c r="AF43" s="132"/>
      <c r="AG43" s="132"/>
      <c r="AH43" s="133"/>
      <c r="AI43" s="134"/>
    </row>
    <row r="44" spans="1:35" ht="16.5" thickBot="1">
      <c r="A44" s="471" t="s">
        <v>81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3"/>
      <c r="AD44" s="135"/>
      <c r="AE44" s="135"/>
      <c r="AF44" s="135"/>
      <c r="AG44" s="135"/>
      <c r="AH44" s="136"/>
      <c r="AI44" s="134"/>
    </row>
    <row r="45" spans="1:35" ht="19.5" thickTop="1" thickBot="1">
      <c r="A45" s="137" t="s">
        <v>35</v>
      </c>
      <c r="B45" s="138"/>
      <c r="C45" s="138"/>
      <c r="D45" s="138"/>
      <c r="E45" s="138"/>
      <c r="F45" s="139"/>
      <c r="G45" s="474" t="str">
        <f>Spielplan!$F$1</f>
        <v>Staffel eintragen</v>
      </c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6"/>
      <c r="AD45" s="140"/>
      <c r="AE45" s="140"/>
      <c r="AF45" s="140"/>
      <c r="AG45" s="140"/>
      <c r="AH45" s="141"/>
      <c r="AI45" s="142"/>
    </row>
    <row r="46" spans="1:35" ht="19.5" thickTop="1" thickBot="1">
      <c r="A46" s="143" t="s">
        <v>78</v>
      </c>
      <c r="B46" s="144"/>
      <c r="C46" s="144"/>
      <c r="D46" s="144"/>
      <c r="E46" s="144"/>
      <c r="F46" s="145"/>
      <c r="G46" s="456" t="s">
        <v>79</v>
      </c>
      <c r="H46" s="457"/>
      <c r="I46" s="457"/>
      <c r="J46" s="457"/>
      <c r="K46" s="457"/>
      <c r="L46" s="457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9"/>
      <c r="AD46" s="140"/>
      <c r="AE46" s="140"/>
      <c r="AF46" s="140"/>
      <c r="AG46" s="140"/>
      <c r="AH46" s="141"/>
      <c r="AI46" s="142"/>
    </row>
    <row r="47" spans="1:35" ht="17.25" thickTop="1" thickBot="1">
      <c r="A47" s="146" t="s">
        <v>36</v>
      </c>
      <c r="B47" s="147"/>
      <c r="C47" s="147"/>
      <c r="D47" s="148"/>
      <c r="E47" s="149"/>
      <c r="F47" s="460" t="str">
        <f>Spielplan!$F$2</f>
        <v>Saison eintragen</v>
      </c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150" t="s">
        <v>37</v>
      </c>
      <c r="S47" s="150"/>
      <c r="T47" s="150"/>
      <c r="U47" s="151"/>
      <c r="V47" s="150"/>
      <c r="W47" s="462" t="str">
        <f>Spielplan!J44</f>
        <v>Spielort</v>
      </c>
      <c r="X47" s="463"/>
      <c r="Y47" s="463"/>
      <c r="Z47" s="463"/>
      <c r="AA47" s="463"/>
      <c r="AB47" s="463"/>
      <c r="AC47" s="464"/>
      <c r="AD47" s="152"/>
      <c r="AE47" s="152"/>
      <c r="AF47" s="152"/>
      <c r="AG47" s="152"/>
      <c r="AH47" s="153"/>
      <c r="AI47" s="134"/>
    </row>
    <row r="48" spans="1:35" ht="16.5" thickTop="1">
      <c r="A48" s="154" t="s">
        <v>8</v>
      </c>
      <c r="B48" s="155"/>
      <c r="C48" s="155"/>
      <c r="D48" s="156"/>
      <c r="E48" s="157"/>
      <c r="F48" s="465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158" t="s">
        <v>38</v>
      </c>
      <c r="S48" s="158"/>
      <c r="T48" s="158"/>
      <c r="U48" s="159"/>
      <c r="V48" s="158"/>
      <c r="W48" s="466" t="str">
        <f>Spielplan!I44</f>
        <v>Datum</v>
      </c>
      <c r="X48" s="467"/>
      <c r="Y48" s="467"/>
      <c r="Z48" s="467"/>
      <c r="AA48" s="467"/>
      <c r="AB48" s="160"/>
      <c r="AC48" s="160"/>
      <c r="AD48" s="161"/>
      <c r="AE48" s="161"/>
      <c r="AF48" s="162"/>
      <c r="AG48" s="162"/>
      <c r="AH48" s="163"/>
      <c r="AI48" s="134"/>
    </row>
    <row r="49" spans="1:35" ht="15.75">
      <c r="A49" s="154" t="s">
        <v>39</v>
      </c>
      <c r="B49" s="155"/>
      <c r="C49" s="155"/>
      <c r="D49" s="156"/>
      <c r="E49" s="157"/>
      <c r="F49" s="465" t="str">
        <f>Spielplan!J47</f>
        <v>Mannschaft 4</v>
      </c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164" t="s">
        <v>40</v>
      </c>
      <c r="S49" s="164"/>
      <c r="T49" s="164"/>
      <c r="U49" s="165"/>
      <c r="V49" s="166"/>
      <c r="W49" s="477">
        <f>Spielplan!$C$7</f>
        <v>0.41666666666666669</v>
      </c>
      <c r="X49" s="478"/>
      <c r="Y49" s="478"/>
      <c r="Z49" s="478"/>
      <c r="AA49" s="167" t="s">
        <v>41</v>
      </c>
      <c r="AB49" s="168"/>
      <c r="AC49" s="169"/>
      <c r="AD49" s="479"/>
      <c r="AE49" s="479"/>
      <c r="AF49" s="479"/>
      <c r="AG49" s="479"/>
      <c r="AH49" s="480"/>
      <c r="AI49" s="134"/>
    </row>
    <row r="50" spans="1:35" ht="15.75">
      <c r="A50" s="154" t="s">
        <v>42</v>
      </c>
      <c r="B50" s="155"/>
      <c r="C50" s="155"/>
      <c r="D50" s="156"/>
      <c r="E50" s="157"/>
      <c r="F50" s="465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164" t="s">
        <v>43</v>
      </c>
      <c r="S50" s="164"/>
      <c r="T50" s="164"/>
      <c r="U50" s="165"/>
      <c r="V50" s="166"/>
      <c r="W50" s="481">
        <f>Spielplan!D47</f>
        <v>1</v>
      </c>
      <c r="X50" s="482"/>
      <c r="Y50" s="170"/>
      <c r="Z50" s="170"/>
      <c r="AA50" s="170"/>
      <c r="AB50" s="171" t="s">
        <v>44</v>
      </c>
      <c r="AC50" s="168"/>
      <c r="AD50" s="483">
        <f>Spielplan!E47</f>
        <v>2</v>
      </c>
      <c r="AE50" s="482"/>
      <c r="AF50" s="170"/>
      <c r="AG50" s="170"/>
      <c r="AH50" s="172"/>
      <c r="AI50" s="134"/>
    </row>
    <row r="51" spans="1:35" ht="16.5" thickBot="1">
      <c r="A51" s="173" t="s">
        <v>45</v>
      </c>
      <c r="B51" s="174"/>
      <c r="C51" s="174"/>
      <c r="D51" s="175"/>
      <c r="E51" s="176"/>
      <c r="F51" s="484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6"/>
      <c r="R51" s="158" t="s">
        <v>46</v>
      </c>
      <c r="S51" s="177"/>
      <c r="T51" s="177"/>
      <c r="U51" s="178"/>
      <c r="V51" s="179"/>
      <c r="W51" s="487">
        <f>Spielplan!F47</f>
        <v>33</v>
      </c>
      <c r="X51" s="488"/>
      <c r="Y51" s="180"/>
      <c r="Z51" s="180"/>
      <c r="AA51" s="180"/>
      <c r="AB51" s="180"/>
      <c r="AC51" s="180"/>
      <c r="AD51" s="180"/>
      <c r="AE51" s="180"/>
      <c r="AF51" s="180"/>
      <c r="AG51" s="180"/>
      <c r="AH51" s="181"/>
      <c r="AI51" s="134"/>
    </row>
    <row r="52" spans="1:35" ht="16.5" thickTop="1" thickBot="1">
      <c r="A52" s="489" t="s">
        <v>47</v>
      </c>
      <c r="B52" s="490"/>
      <c r="C52" s="490"/>
      <c r="D52" s="490"/>
      <c r="E52" s="490"/>
      <c r="F52" s="490"/>
      <c r="G52" s="490"/>
      <c r="H52" s="490"/>
      <c r="I52" s="490"/>
      <c r="J52" s="490"/>
      <c r="K52" s="490"/>
      <c r="L52" s="490"/>
      <c r="M52" s="490"/>
      <c r="N52" s="490"/>
      <c r="O52" s="182" t="s">
        <v>48</v>
      </c>
      <c r="P52" s="183" t="s">
        <v>49</v>
      </c>
      <c r="Q52" s="184" t="s">
        <v>50</v>
      </c>
      <c r="R52" s="489" t="s">
        <v>51</v>
      </c>
      <c r="S52" s="490"/>
      <c r="T52" s="490"/>
      <c r="U52" s="490"/>
      <c r="V52" s="490"/>
      <c r="W52" s="490"/>
      <c r="X52" s="490"/>
      <c r="Y52" s="490"/>
      <c r="Z52" s="490"/>
      <c r="AA52" s="490"/>
      <c r="AB52" s="490"/>
      <c r="AC52" s="490"/>
      <c r="AD52" s="490"/>
      <c r="AE52" s="491"/>
      <c r="AF52" s="182" t="s">
        <v>48</v>
      </c>
      <c r="AG52" s="183" t="s">
        <v>49</v>
      </c>
      <c r="AH52" s="184" t="s">
        <v>50</v>
      </c>
      <c r="AI52" s="134"/>
    </row>
    <row r="53" spans="1:35" ht="21" thickBot="1">
      <c r="A53" s="492" t="str">
        <f>Spielplan!G47</f>
        <v>Mannschaft 5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185"/>
      <c r="P53" s="186"/>
      <c r="Q53" s="187"/>
      <c r="R53" s="492" t="str">
        <f>Spielplan!I47</f>
        <v>Mannschaft 2</v>
      </c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4"/>
      <c r="AF53" s="185"/>
      <c r="AG53" s="186"/>
      <c r="AH53" s="187"/>
      <c r="AI53" s="134"/>
    </row>
    <row r="54" spans="1:35" ht="26.25" thickTop="1" thickBot="1">
      <c r="A54" s="188" t="s">
        <v>52</v>
      </c>
      <c r="B54" s="189" t="s">
        <v>53</v>
      </c>
      <c r="C54" s="190" t="s">
        <v>54</v>
      </c>
      <c r="D54" s="191"/>
      <c r="E54" s="192" t="s">
        <v>55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4"/>
      <c r="P54" s="195"/>
      <c r="Q54" s="196"/>
      <c r="R54" s="188" t="s">
        <v>52</v>
      </c>
      <c r="S54" s="189" t="s">
        <v>53</v>
      </c>
      <c r="T54" s="190" t="s">
        <v>54</v>
      </c>
      <c r="U54" s="191"/>
      <c r="V54" s="192" t="s">
        <v>55</v>
      </c>
      <c r="W54" s="193"/>
      <c r="X54" s="193"/>
      <c r="Y54" s="193"/>
      <c r="Z54" s="193"/>
      <c r="AA54" s="193"/>
      <c r="AB54" s="193"/>
      <c r="AC54" s="193"/>
      <c r="AD54" s="193"/>
      <c r="AE54" s="193"/>
      <c r="AF54" s="194"/>
      <c r="AG54" s="195"/>
      <c r="AH54" s="196"/>
      <c r="AI54" s="134"/>
    </row>
    <row r="55" spans="1:35" ht="16.5" thickTop="1">
      <c r="A55" s="207"/>
      <c r="B55" s="208"/>
      <c r="C55" s="209"/>
      <c r="D55" s="210"/>
      <c r="E55" s="495"/>
      <c r="F55" s="496"/>
      <c r="G55" s="496"/>
      <c r="H55" s="496"/>
      <c r="I55" s="496"/>
      <c r="J55" s="496"/>
      <c r="K55" s="496"/>
      <c r="L55" s="496"/>
      <c r="M55" s="496"/>
      <c r="N55" s="497"/>
      <c r="O55" s="211"/>
      <c r="P55" s="212"/>
      <c r="Q55" s="213"/>
      <c r="R55" s="207"/>
      <c r="S55" s="214"/>
      <c r="T55" s="209"/>
      <c r="U55" s="210"/>
      <c r="V55" s="495"/>
      <c r="W55" s="496"/>
      <c r="X55" s="496"/>
      <c r="Y55" s="496"/>
      <c r="Z55" s="496"/>
      <c r="AA55" s="496"/>
      <c r="AB55" s="496"/>
      <c r="AC55" s="496"/>
      <c r="AD55" s="496"/>
      <c r="AE55" s="497"/>
      <c r="AF55" s="211"/>
      <c r="AG55" s="212"/>
      <c r="AH55" s="213"/>
      <c r="AI55" s="134"/>
    </row>
    <row r="56" spans="1:35" ht="15.75">
      <c r="A56" s="215"/>
      <c r="B56" s="208"/>
      <c r="C56" s="216"/>
      <c r="D56" s="165"/>
      <c r="E56" s="498"/>
      <c r="F56" s="499"/>
      <c r="G56" s="499"/>
      <c r="H56" s="499"/>
      <c r="I56" s="499"/>
      <c r="J56" s="499"/>
      <c r="K56" s="499"/>
      <c r="L56" s="499"/>
      <c r="M56" s="499"/>
      <c r="N56" s="500"/>
      <c r="O56" s="217"/>
      <c r="P56" s="218"/>
      <c r="Q56" s="219"/>
      <c r="R56" s="215"/>
      <c r="S56" s="208"/>
      <c r="T56" s="216"/>
      <c r="U56" s="165"/>
      <c r="V56" s="498"/>
      <c r="W56" s="499"/>
      <c r="X56" s="499"/>
      <c r="Y56" s="499"/>
      <c r="Z56" s="499"/>
      <c r="AA56" s="499"/>
      <c r="AB56" s="499"/>
      <c r="AC56" s="499"/>
      <c r="AD56" s="499"/>
      <c r="AE56" s="500"/>
      <c r="AF56" s="217"/>
      <c r="AG56" s="218"/>
      <c r="AH56" s="219"/>
      <c r="AI56" s="134"/>
    </row>
    <row r="57" spans="1:35" ht="18">
      <c r="A57" s="215"/>
      <c r="B57" s="208"/>
      <c r="C57" s="220"/>
      <c r="D57" s="165"/>
      <c r="E57" s="498"/>
      <c r="F57" s="499"/>
      <c r="G57" s="499"/>
      <c r="H57" s="499"/>
      <c r="I57" s="499"/>
      <c r="J57" s="499"/>
      <c r="K57" s="499"/>
      <c r="L57" s="499"/>
      <c r="M57" s="499"/>
      <c r="N57" s="500"/>
      <c r="O57" s="217"/>
      <c r="P57" s="221"/>
      <c r="Q57" s="219"/>
      <c r="R57" s="215"/>
      <c r="S57" s="208"/>
      <c r="T57" s="220"/>
      <c r="U57" s="165"/>
      <c r="V57" s="498"/>
      <c r="W57" s="499"/>
      <c r="X57" s="499"/>
      <c r="Y57" s="499"/>
      <c r="Z57" s="499"/>
      <c r="AA57" s="499"/>
      <c r="AB57" s="499"/>
      <c r="AC57" s="499"/>
      <c r="AD57" s="499"/>
      <c r="AE57" s="500"/>
      <c r="AF57" s="217"/>
      <c r="AG57" s="221"/>
      <c r="AH57" s="219"/>
      <c r="AI57" s="134"/>
    </row>
    <row r="58" spans="1:35" ht="18">
      <c r="A58" s="215"/>
      <c r="B58" s="208"/>
      <c r="C58" s="222"/>
      <c r="D58" s="165"/>
      <c r="E58" s="498"/>
      <c r="F58" s="499"/>
      <c r="G58" s="499"/>
      <c r="H58" s="499"/>
      <c r="I58" s="499"/>
      <c r="J58" s="499"/>
      <c r="K58" s="499"/>
      <c r="L58" s="499"/>
      <c r="M58" s="499"/>
      <c r="N58" s="500"/>
      <c r="O58" s="217"/>
      <c r="P58" s="221"/>
      <c r="Q58" s="219"/>
      <c r="R58" s="215"/>
      <c r="S58" s="208"/>
      <c r="T58" s="222"/>
      <c r="U58" s="165"/>
      <c r="V58" s="498"/>
      <c r="W58" s="499"/>
      <c r="X58" s="499"/>
      <c r="Y58" s="499"/>
      <c r="Z58" s="499"/>
      <c r="AA58" s="499"/>
      <c r="AB58" s="499"/>
      <c r="AC58" s="499"/>
      <c r="AD58" s="499"/>
      <c r="AE58" s="500"/>
      <c r="AF58" s="217"/>
      <c r="AG58" s="221"/>
      <c r="AH58" s="219"/>
      <c r="AI58" s="134"/>
    </row>
    <row r="59" spans="1:35" ht="18">
      <c r="A59" s="215"/>
      <c r="B59" s="208"/>
      <c r="C59" s="223"/>
      <c r="D59" s="165"/>
      <c r="E59" s="498"/>
      <c r="F59" s="499"/>
      <c r="G59" s="499"/>
      <c r="H59" s="499"/>
      <c r="I59" s="499"/>
      <c r="J59" s="499"/>
      <c r="K59" s="499"/>
      <c r="L59" s="499"/>
      <c r="M59" s="499"/>
      <c r="N59" s="500"/>
      <c r="O59" s="217"/>
      <c r="P59" s="224"/>
      <c r="Q59" s="219"/>
      <c r="R59" s="215"/>
      <c r="S59" s="208"/>
      <c r="T59" s="223"/>
      <c r="U59" s="165"/>
      <c r="V59" s="498"/>
      <c r="W59" s="499"/>
      <c r="X59" s="499"/>
      <c r="Y59" s="499"/>
      <c r="Z59" s="499"/>
      <c r="AA59" s="499"/>
      <c r="AB59" s="499"/>
      <c r="AC59" s="499"/>
      <c r="AD59" s="499"/>
      <c r="AE59" s="500"/>
      <c r="AF59" s="217"/>
      <c r="AG59" s="224"/>
      <c r="AH59" s="219"/>
      <c r="AI59" s="134"/>
    </row>
    <row r="60" spans="1:35" ht="18">
      <c r="A60" s="215"/>
      <c r="B60" s="208"/>
      <c r="C60" s="222"/>
      <c r="D60" s="165"/>
      <c r="E60" s="498"/>
      <c r="F60" s="499"/>
      <c r="G60" s="499"/>
      <c r="H60" s="499"/>
      <c r="I60" s="499"/>
      <c r="J60" s="499"/>
      <c r="K60" s="499"/>
      <c r="L60" s="499"/>
      <c r="M60" s="499"/>
      <c r="N60" s="500"/>
      <c r="O60" s="217"/>
      <c r="P60" s="221"/>
      <c r="Q60" s="219"/>
      <c r="R60" s="215"/>
      <c r="S60" s="208"/>
      <c r="T60" s="222"/>
      <c r="U60" s="165"/>
      <c r="V60" s="498"/>
      <c r="W60" s="499"/>
      <c r="X60" s="499"/>
      <c r="Y60" s="499"/>
      <c r="Z60" s="499"/>
      <c r="AA60" s="499"/>
      <c r="AB60" s="499"/>
      <c r="AC60" s="499"/>
      <c r="AD60" s="499"/>
      <c r="AE60" s="500"/>
      <c r="AF60" s="217"/>
      <c r="AG60" s="221"/>
      <c r="AH60" s="219"/>
      <c r="AI60" s="134"/>
    </row>
    <row r="61" spans="1:35" ht="18">
      <c r="A61" s="215"/>
      <c r="B61" s="208"/>
      <c r="C61" s="222"/>
      <c r="D61" s="165"/>
      <c r="E61" s="498"/>
      <c r="F61" s="499"/>
      <c r="G61" s="499"/>
      <c r="H61" s="499"/>
      <c r="I61" s="499"/>
      <c r="J61" s="499"/>
      <c r="K61" s="499"/>
      <c r="L61" s="499"/>
      <c r="M61" s="499"/>
      <c r="N61" s="500"/>
      <c r="O61" s="217"/>
      <c r="P61" s="221"/>
      <c r="Q61" s="219"/>
      <c r="R61" s="215"/>
      <c r="S61" s="208"/>
      <c r="T61" s="222"/>
      <c r="U61" s="165"/>
      <c r="V61" s="498"/>
      <c r="W61" s="499"/>
      <c r="X61" s="499"/>
      <c r="Y61" s="499"/>
      <c r="Z61" s="499"/>
      <c r="AA61" s="499"/>
      <c r="AB61" s="499"/>
      <c r="AC61" s="499"/>
      <c r="AD61" s="499"/>
      <c r="AE61" s="500"/>
      <c r="AF61" s="217"/>
      <c r="AG61" s="221"/>
      <c r="AH61" s="219"/>
      <c r="AI61" s="134"/>
    </row>
    <row r="62" spans="1:35" ht="18">
      <c r="A62" s="215"/>
      <c r="B62" s="208"/>
      <c r="C62" s="222"/>
      <c r="D62" s="165"/>
      <c r="E62" s="498"/>
      <c r="F62" s="499"/>
      <c r="G62" s="499"/>
      <c r="H62" s="499"/>
      <c r="I62" s="499"/>
      <c r="J62" s="499"/>
      <c r="K62" s="499"/>
      <c r="L62" s="499"/>
      <c r="M62" s="499"/>
      <c r="N62" s="500"/>
      <c r="O62" s="217"/>
      <c r="P62" s="221"/>
      <c r="Q62" s="219"/>
      <c r="R62" s="215"/>
      <c r="S62" s="208"/>
      <c r="T62" s="222"/>
      <c r="U62" s="165"/>
      <c r="V62" s="498"/>
      <c r="W62" s="499"/>
      <c r="X62" s="499"/>
      <c r="Y62" s="499"/>
      <c r="Z62" s="499"/>
      <c r="AA62" s="499"/>
      <c r="AB62" s="499"/>
      <c r="AC62" s="499"/>
      <c r="AD62" s="499"/>
      <c r="AE62" s="500"/>
      <c r="AF62" s="217"/>
      <c r="AG62" s="221"/>
      <c r="AH62" s="219"/>
      <c r="AI62" s="134"/>
    </row>
    <row r="63" spans="1:35" ht="18">
      <c r="A63" s="215"/>
      <c r="B63" s="208"/>
      <c r="C63" s="222"/>
      <c r="D63" s="165"/>
      <c r="E63" s="498"/>
      <c r="F63" s="499"/>
      <c r="G63" s="499"/>
      <c r="H63" s="499"/>
      <c r="I63" s="499"/>
      <c r="J63" s="499"/>
      <c r="K63" s="499"/>
      <c r="L63" s="499"/>
      <c r="M63" s="499"/>
      <c r="N63" s="500"/>
      <c r="O63" s="217"/>
      <c r="P63" s="225"/>
      <c r="Q63" s="226"/>
      <c r="R63" s="215"/>
      <c r="S63" s="208"/>
      <c r="T63" s="222"/>
      <c r="U63" s="165"/>
      <c r="V63" s="498"/>
      <c r="W63" s="499"/>
      <c r="X63" s="499"/>
      <c r="Y63" s="499"/>
      <c r="Z63" s="499"/>
      <c r="AA63" s="499"/>
      <c r="AB63" s="499"/>
      <c r="AC63" s="499"/>
      <c r="AD63" s="499"/>
      <c r="AE63" s="500"/>
      <c r="AF63" s="217"/>
      <c r="AG63" s="225"/>
      <c r="AH63" s="226"/>
      <c r="AI63" s="134"/>
    </row>
    <row r="64" spans="1:35" ht="16.5" thickBot="1">
      <c r="A64" s="227"/>
      <c r="B64" s="228"/>
      <c r="C64" s="229"/>
      <c r="D64" s="178"/>
      <c r="E64" s="501"/>
      <c r="F64" s="502"/>
      <c r="G64" s="502"/>
      <c r="H64" s="502"/>
      <c r="I64" s="502"/>
      <c r="J64" s="502"/>
      <c r="K64" s="502"/>
      <c r="L64" s="502"/>
      <c r="M64" s="502"/>
      <c r="N64" s="503"/>
      <c r="O64" s="230"/>
      <c r="P64" s="231"/>
      <c r="Q64" s="232"/>
      <c r="R64" s="227"/>
      <c r="S64" s="228"/>
      <c r="T64" s="229"/>
      <c r="U64" s="178"/>
      <c r="V64" s="501"/>
      <c r="W64" s="502"/>
      <c r="X64" s="502"/>
      <c r="Y64" s="502"/>
      <c r="Z64" s="502"/>
      <c r="AA64" s="502"/>
      <c r="AB64" s="502"/>
      <c r="AC64" s="502"/>
      <c r="AD64" s="502"/>
      <c r="AE64" s="503"/>
      <c r="AF64" s="230"/>
      <c r="AG64" s="231"/>
      <c r="AH64" s="232"/>
      <c r="AI64" s="134"/>
    </row>
    <row r="65" spans="1:35" ht="13.5" thickTop="1">
      <c r="A65" s="233" t="s">
        <v>56</v>
      </c>
      <c r="B65" s="234"/>
      <c r="C65" s="235"/>
      <c r="D65" s="148">
        <f>D64+1</f>
        <v>1</v>
      </c>
      <c r="E65" s="495"/>
      <c r="F65" s="496"/>
      <c r="G65" s="496"/>
      <c r="H65" s="496"/>
      <c r="I65" s="496"/>
      <c r="J65" s="496"/>
      <c r="K65" s="496"/>
      <c r="L65" s="496"/>
      <c r="M65" s="496"/>
      <c r="N65" s="497"/>
      <c r="O65" s="211"/>
      <c r="P65" s="236"/>
      <c r="Q65" s="237"/>
      <c r="R65" s="233" t="s">
        <v>56</v>
      </c>
      <c r="S65" s="234"/>
      <c r="T65" s="235"/>
      <c r="U65" s="148">
        <f>U64+1</f>
        <v>1</v>
      </c>
      <c r="V65" s="495"/>
      <c r="W65" s="496"/>
      <c r="X65" s="496"/>
      <c r="Y65" s="496"/>
      <c r="Z65" s="496"/>
      <c r="AA65" s="496"/>
      <c r="AB65" s="496"/>
      <c r="AC65" s="496"/>
      <c r="AD65" s="496"/>
      <c r="AE65" s="497"/>
      <c r="AF65" s="211"/>
      <c r="AG65" s="236"/>
      <c r="AH65" s="237"/>
      <c r="AI65" s="134"/>
    </row>
    <row r="66" spans="1:35" ht="13.5" thickBot="1">
      <c r="A66" s="238" t="s">
        <v>57</v>
      </c>
      <c r="B66" s="239"/>
      <c r="C66" s="240"/>
      <c r="D66" s="175">
        <f>D65+1</f>
        <v>2</v>
      </c>
      <c r="E66" s="504"/>
      <c r="F66" s="505"/>
      <c r="G66" s="505"/>
      <c r="H66" s="505"/>
      <c r="I66" s="505"/>
      <c r="J66" s="505"/>
      <c r="K66" s="505"/>
      <c r="L66" s="505"/>
      <c r="M66" s="505"/>
      <c r="N66" s="506"/>
      <c r="O66" s="241"/>
      <c r="P66" s="242"/>
      <c r="Q66" s="243"/>
      <c r="R66" s="238" t="s">
        <v>57</v>
      </c>
      <c r="S66" s="239"/>
      <c r="T66" s="240"/>
      <c r="U66" s="175">
        <f>U65+1</f>
        <v>2</v>
      </c>
      <c r="V66" s="504"/>
      <c r="W66" s="505"/>
      <c r="X66" s="505"/>
      <c r="Y66" s="505"/>
      <c r="Z66" s="505"/>
      <c r="AA66" s="505"/>
      <c r="AB66" s="505"/>
      <c r="AC66" s="505"/>
      <c r="AD66" s="505"/>
      <c r="AE66" s="506"/>
      <c r="AF66" s="241"/>
      <c r="AG66" s="242"/>
      <c r="AH66" s="243"/>
      <c r="AI66" s="134"/>
    </row>
    <row r="67" spans="1:35" ht="19.5" customHeight="1" thickTop="1" thickBot="1">
      <c r="A67" s="305" t="s">
        <v>58</v>
      </c>
      <c r="B67" s="244"/>
      <c r="C67" s="306"/>
      <c r="D67" s="307"/>
      <c r="E67" s="306"/>
      <c r="F67" s="306"/>
      <c r="G67" s="245"/>
      <c r="H67" s="308" t="s">
        <v>59</v>
      </c>
      <c r="I67" s="246"/>
      <c r="J67" s="308" t="s">
        <v>16</v>
      </c>
      <c r="K67" s="310"/>
      <c r="L67" s="507" t="s">
        <v>60</v>
      </c>
      <c r="M67" s="508"/>
      <c r="N67" s="508"/>
      <c r="O67" s="308" t="s">
        <v>15</v>
      </c>
      <c r="P67" s="309"/>
      <c r="Q67" s="311" t="s">
        <v>16</v>
      </c>
      <c r="R67" s="312"/>
      <c r="S67" s="509" t="s">
        <v>61</v>
      </c>
      <c r="T67" s="510"/>
      <c r="U67" s="510"/>
      <c r="V67" s="510"/>
      <c r="W67" s="510"/>
      <c r="X67" s="510"/>
      <c r="Y67" s="510"/>
      <c r="Z67" s="510"/>
      <c r="AA67" s="510"/>
      <c r="AB67" s="510"/>
      <c r="AC67" s="510"/>
      <c r="AD67" s="510"/>
      <c r="AE67" s="510"/>
      <c r="AF67" s="510"/>
      <c r="AG67" s="510"/>
      <c r="AH67" s="511"/>
      <c r="AI67" s="134"/>
    </row>
    <row r="68" spans="1:35" ht="13.5" thickBot="1">
      <c r="A68" s="322"/>
      <c r="B68" s="333" t="s">
        <v>80</v>
      </c>
      <c r="C68" s="323"/>
      <c r="D68" s="324"/>
      <c r="E68" s="323"/>
      <c r="F68" s="323"/>
      <c r="G68" s="325"/>
      <c r="H68" s="326"/>
      <c r="I68" s="327"/>
      <c r="J68" s="326"/>
      <c r="K68" s="328"/>
      <c r="L68" s="329"/>
      <c r="M68" s="329"/>
      <c r="N68" s="329"/>
      <c r="O68" s="326"/>
      <c r="P68" s="328"/>
      <c r="Q68" s="326"/>
      <c r="R68" s="330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2"/>
      <c r="AI68" s="134"/>
    </row>
    <row r="69" spans="1:35" ht="15">
      <c r="A69" s="512" t="s">
        <v>62</v>
      </c>
      <c r="B69" s="313"/>
      <c r="C69" s="314" t="s">
        <v>15</v>
      </c>
      <c r="D69" s="161"/>
      <c r="E69" s="315"/>
      <c r="F69" s="316"/>
      <c r="G69" s="316"/>
      <c r="H69" s="316"/>
      <c r="I69" s="317"/>
      <c r="J69" s="318"/>
      <c r="K69" s="316"/>
      <c r="L69" s="316"/>
      <c r="M69" s="316"/>
      <c r="N69" s="317"/>
      <c r="O69" s="318"/>
      <c r="P69" s="316"/>
      <c r="Q69" s="316"/>
      <c r="R69" s="316"/>
      <c r="S69" s="317"/>
      <c r="T69" s="318"/>
      <c r="U69" s="319"/>
      <c r="V69" s="316"/>
      <c r="W69" s="316"/>
      <c r="X69" s="316"/>
      <c r="Y69" s="320"/>
      <c r="Z69" s="318"/>
      <c r="AA69" s="316"/>
      <c r="AB69" s="316"/>
      <c r="AC69" s="316"/>
      <c r="AD69" s="317"/>
      <c r="AE69" s="318"/>
      <c r="AF69" s="316"/>
      <c r="AG69" s="316"/>
      <c r="AH69" s="321"/>
    </row>
    <row r="70" spans="1:35" ht="15.75" thickBot="1">
      <c r="A70" s="513"/>
      <c r="B70" s="258"/>
      <c r="C70" s="259" t="s">
        <v>16</v>
      </c>
      <c r="D70" s="260"/>
      <c r="E70" s="261"/>
      <c r="F70" s="262"/>
      <c r="G70" s="262"/>
      <c r="H70" s="262"/>
      <c r="I70" s="263"/>
      <c r="J70" s="264"/>
      <c r="K70" s="262"/>
      <c r="L70" s="262"/>
      <c r="M70" s="262"/>
      <c r="N70" s="263"/>
      <c r="O70" s="264"/>
      <c r="P70" s="262"/>
      <c r="Q70" s="262"/>
      <c r="R70" s="262"/>
      <c r="S70" s="263"/>
      <c r="T70" s="264"/>
      <c r="U70" s="265"/>
      <c r="V70" s="262"/>
      <c r="W70" s="262"/>
      <c r="X70" s="262"/>
      <c r="Y70" s="266"/>
      <c r="Z70" s="264"/>
      <c r="AA70" s="262"/>
      <c r="AB70" s="262"/>
      <c r="AC70" s="262"/>
      <c r="AD70" s="263"/>
      <c r="AE70" s="264"/>
      <c r="AF70" s="262"/>
      <c r="AG70" s="262"/>
      <c r="AH70" s="267"/>
    </row>
    <row r="71" spans="1:35" ht="15">
      <c r="A71" s="514" t="s">
        <v>63</v>
      </c>
      <c r="B71" s="247"/>
      <c r="C71" s="248" t="s">
        <v>15</v>
      </c>
      <c r="D71" s="249"/>
      <c r="E71" s="250"/>
      <c r="F71" s="251"/>
      <c r="G71" s="251"/>
      <c r="H71" s="251"/>
      <c r="I71" s="252"/>
      <c r="J71" s="253"/>
      <c r="K71" s="251"/>
      <c r="L71" s="251"/>
      <c r="M71" s="251"/>
      <c r="N71" s="252"/>
      <c r="O71" s="253"/>
      <c r="P71" s="251"/>
      <c r="Q71" s="251"/>
      <c r="R71" s="251"/>
      <c r="S71" s="252"/>
      <c r="T71" s="253"/>
      <c r="U71" s="254"/>
      <c r="V71" s="251"/>
      <c r="W71" s="251"/>
      <c r="X71" s="251"/>
      <c r="Y71" s="255"/>
      <c r="Z71" s="253"/>
      <c r="AA71" s="251"/>
      <c r="AB71" s="251"/>
      <c r="AC71" s="251"/>
      <c r="AD71" s="252"/>
      <c r="AE71" s="253"/>
      <c r="AF71" s="251"/>
      <c r="AG71" s="251"/>
      <c r="AH71" s="256"/>
    </row>
    <row r="72" spans="1:35" ht="15.75" thickBot="1">
      <c r="A72" s="513"/>
      <c r="B72" s="258"/>
      <c r="C72" s="259" t="s">
        <v>16</v>
      </c>
      <c r="D72" s="260"/>
      <c r="E72" s="261"/>
      <c r="F72" s="262"/>
      <c r="G72" s="262"/>
      <c r="H72" s="262"/>
      <c r="I72" s="263"/>
      <c r="J72" s="264"/>
      <c r="K72" s="262"/>
      <c r="L72" s="262"/>
      <c r="M72" s="262"/>
      <c r="N72" s="263"/>
      <c r="O72" s="264"/>
      <c r="P72" s="262"/>
      <c r="Q72" s="262"/>
      <c r="R72" s="262"/>
      <c r="S72" s="263"/>
      <c r="T72" s="264"/>
      <c r="U72" s="265"/>
      <c r="V72" s="262"/>
      <c r="W72" s="262"/>
      <c r="X72" s="262"/>
      <c r="Y72" s="266"/>
      <c r="Z72" s="264"/>
      <c r="AA72" s="262"/>
      <c r="AB72" s="262"/>
      <c r="AC72" s="262"/>
      <c r="AD72" s="263"/>
      <c r="AE72" s="264"/>
      <c r="AF72" s="262"/>
      <c r="AG72" s="262"/>
      <c r="AH72" s="267"/>
    </row>
    <row r="73" spans="1:35" ht="15">
      <c r="A73" s="514" t="s">
        <v>64</v>
      </c>
      <c r="B73" s="247"/>
      <c r="C73" s="248" t="s">
        <v>15</v>
      </c>
      <c r="D73" s="249"/>
      <c r="E73" s="250"/>
      <c r="F73" s="251"/>
      <c r="G73" s="251"/>
      <c r="H73" s="251"/>
      <c r="I73" s="252"/>
      <c r="J73" s="253"/>
      <c r="K73" s="251"/>
      <c r="L73" s="251"/>
      <c r="M73" s="251"/>
      <c r="N73" s="252"/>
      <c r="O73" s="253"/>
      <c r="P73" s="251"/>
      <c r="Q73" s="251"/>
      <c r="R73" s="251"/>
      <c r="S73" s="252"/>
      <c r="T73" s="253"/>
      <c r="U73" s="254"/>
      <c r="V73" s="251"/>
      <c r="W73" s="251"/>
      <c r="X73" s="251"/>
      <c r="Y73" s="255"/>
      <c r="Z73" s="253"/>
      <c r="AA73" s="251"/>
      <c r="AB73" s="251"/>
      <c r="AC73" s="251"/>
      <c r="AD73" s="252"/>
      <c r="AE73" s="253"/>
      <c r="AF73" s="251"/>
      <c r="AG73" s="251"/>
      <c r="AH73" s="256"/>
    </row>
    <row r="74" spans="1:35" ht="15.75" thickBot="1">
      <c r="A74" s="513"/>
      <c r="B74" s="258"/>
      <c r="C74" s="268" t="s">
        <v>16</v>
      </c>
      <c r="D74" s="177"/>
      <c r="E74" s="269"/>
      <c r="F74" s="270"/>
      <c r="G74" s="270"/>
      <c r="H74" s="270"/>
      <c r="I74" s="271"/>
      <c r="J74" s="272"/>
      <c r="K74" s="270"/>
      <c r="L74" s="270"/>
      <c r="M74" s="270"/>
      <c r="N74" s="271"/>
      <c r="O74" s="272"/>
      <c r="P74" s="270"/>
      <c r="Q74" s="270"/>
      <c r="R74" s="270"/>
      <c r="S74" s="271"/>
      <c r="T74" s="272"/>
      <c r="U74" s="273"/>
      <c r="V74" s="270"/>
      <c r="W74" s="270"/>
      <c r="X74" s="270"/>
      <c r="Y74" s="274"/>
      <c r="Z74" s="272"/>
      <c r="AA74" s="270"/>
      <c r="AB74" s="270"/>
      <c r="AC74" s="270"/>
      <c r="AD74" s="271"/>
      <c r="AE74" s="272"/>
      <c r="AF74" s="270"/>
      <c r="AG74" s="270"/>
      <c r="AH74" s="275"/>
    </row>
    <row r="75" spans="1:35">
      <c r="A75" s="276"/>
      <c r="B75" s="515"/>
      <c r="C75" s="277"/>
      <c r="D75" s="249"/>
      <c r="E75" s="249"/>
      <c r="F75" s="249"/>
      <c r="G75" s="249"/>
      <c r="H75" s="278"/>
      <c r="I75" s="517" t="s">
        <v>62</v>
      </c>
      <c r="J75" s="518"/>
      <c r="K75" s="518"/>
      <c r="L75" s="518"/>
      <c r="M75" s="519"/>
      <c r="N75" s="517" t="s">
        <v>63</v>
      </c>
      <c r="O75" s="518"/>
      <c r="P75" s="518"/>
      <c r="Q75" s="518"/>
      <c r="R75" s="519"/>
      <c r="S75" s="517" t="s">
        <v>64</v>
      </c>
      <c r="T75" s="518"/>
      <c r="U75" s="518"/>
      <c r="V75" s="518"/>
      <c r="W75" s="518"/>
      <c r="X75" s="519"/>
      <c r="Y75" s="517" t="s">
        <v>13</v>
      </c>
      <c r="Z75" s="518"/>
      <c r="AA75" s="518"/>
      <c r="AB75" s="518"/>
      <c r="AC75" s="519"/>
      <c r="AD75" s="517" t="s">
        <v>31</v>
      </c>
      <c r="AE75" s="518"/>
      <c r="AF75" s="518"/>
      <c r="AG75" s="518"/>
      <c r="AH75" s="520"/>
    </row>
    <row r="76" spans="1:35" ht="18.75" thickBot="1">
      <c r="A76" s="279"/>
      <c r="B76" s="516"/>
      <c r="C76" s="521" t="s">
        <v>65</v>
      </c>
      <c r="D76" s="522"/>
      <c r="E76" s="522"/>
      <c r="F76" s="522"/>
      <c r="G76" s="522"/>
      <c r="H76" s="523"/>
      <c r="I76" s="524"/>
      <c r="J76" s="525"/>
      <c r="K76" s="280" t="s">
        <v>66</v>
      </c>
      <c r="L76" s="525"/>
      <c r="M76" s="526"/>
      <c r="N76" s="524"/>
      <c r="O76" s="525"/>
      <c r="P76" s="280" t="s">
        <v>66</v>
      </c>
      <c r="Q76" s="525"/>
      <c r="R76" s="526"/>
      <c r="S76" s="524"/>
      <c r="T76" s="525"/>
      <c r="U76" s="281"/>
      <c r="V76" s="280" t="s">
        <v>66</v>
      </c>
      <c r="W76" s="525"/>
      <c r="X76" s="526"/>
      <c r="Y76" s="524"/>
      <c r="Z76" s="525"/>
      <c r="AA76" s="280" t="s">
        <v>66</v>
      </c>
      <c r="AB76" s="525"/>
      <c r="AC76" s="526"/>
      <c r="AD76" s="524"/>
      <c r="AE76" s="525"/>
      <c r="AF76" s="280" t="s">
        <v>66</v>
      </c>
      <c r="AG76" s="525"/>
      <c r="AH76" s="527"/>
    </row>
    <row r="77" spans="1:35">
      <c r="A77" s="279"/>
      <c r="B77" s="516"/>
      <c r="C77" s="528" t="s">
        <v>67</v>
      </c>
      <c r="D77" s="528"/>
      <c r="E77" s="528"/>
      <c r="F77" s="528"/>
      <c r="G77" s="528"/>
      <c r="H77" s="528"/>
      <c r="I77" s="530"/>
      <c r="J77" s="531"/>
      <c r="K77" s="531"/>
      <c r="L77" s="531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2"/>
      <c r="Y77" s="517" t="s">
        <v>12</v>
      </c>
      <c r="Z77" s="518"/>
      <c r="AA77" s="518"/>
      <c r="AB77" s="518"/>
      <c r="AC77" s="519"/>
      <c r="AD77" s="517" t="s">
        <v>68</v>
      </c>
      <c r="AE77" s="518"/>
      <c r="AF77" s="518"/>
      <c r="AG77" s="518"/>
      <c r="AH77" s="520"/>
    </row>
    <row r="78" spans="1:35" ht="18.75" thickBot="1">
      <c r="A78" s="282"/>
      <c r="B78" s="516"/>
      <c r="C78" s="529"/>
      <c r="D78" s="529"/>
      <c r="E78" s="529"/>
      <c r="F78" s="529"/>
      <c r="G78" s="529"/>
      <c r="H78" s="529"/>
      <c r="I78" s="533"/>
      <c r="J78" s="534"/>
      <c r="K78" s="534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5"/>
      <c r="Y78" s="536"/>
      <c r="Z78" s="537"/>
      <c r="AA78" s="283" t="s">
        <v>66</v>
      </c>
      <c r="AB78" s="537"/>
      <c r="AC78" s="538"/>
      <c r="AD78" s="539"/>
      <c r="AE78" s="537"/>
      <c r="AF78" s="537"/>
      <c r="AG78" s="540" t="s">
        <v>41</v>
      </c>
      <c r="AH78" s="541"/>
    </row>
    <row r="79" spans="1:35" ht="14.25" thickTop="1" thickBot="1">
      <c r="A79" s="542" t="s">
        <v>69</v>
      </c>
      <c r="B79" s="543"/>
      <c r="C79" s="543"/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4"/>
    </row>
    <row r="80" spans="1:35" ht="24" thickBot="1">
      <c r="A80" s="284" t="s">
        <v>70</v>
      </c>
      <c r="B80" s="285"/>
      <c r="C80" s="285"/>
      <c r="D80" s="286"/>
      <c r="E80" s="285"/>
      <c r="F80" s="285"/>
      <c r="G80" s="287"/>
      <c r="H80" s="285"/>
      <c r="I80" s="285"/>
      <c r="J80" s="285"/>
      <c r="K80" s="285"/>
      <c r="L80" s="285"/>
      <c r="M80" s="285"/>
      <c r="N80" s="285"/>
      <c r="O80" s="285"/>
      <c r="P80" s="285"/>
      <c r="Q80" s="288"/>
      <c r="R80" s="289" t="s">
        <v>71</v>
      </c>
      <c r="S80" s="285"/>
      <c r="T80" s="285"/>
      <c r="U80" s="286"/>
      <c r="V80" s="285"/>
      <c r="W80" s="290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2"/>
    </row>
    <row r="81" spans="1:35" ht="22.5" thickBot="1">
      <c r="A81" s="284" t="s">
        <v>42</v>
      </c>
      <c r="B81" s="285"/>
      <c r="C81" s="285"/>
      <c r="D81" s="286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8"/>
      <c r="R81" s="293" t="s">
        <v>72</v>
      </c>
      <c r="S81" s="285"/>
      <c r="T81" s="285"/>
      <c r="U81" s="286"/>
      <c r="V81" s="285"/>
      <c r="W81" s="294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95"/>
    </row>
    <row r="82" spans="1:35" ht="13.5" thickBot="1">
      <c r="A82" s="296" t="s">
        <v>73</v>
      </c>
      <c r="B82" s="297"/>
      <c r="C82" s="297"/>
      <c r="D82" s="298"/>
      <c r="E82" s="297"/>
      <c r="F82" s="297"/>
      <c r="G82" s="297"/>
      <c r="H82" s="297"/>
      <c r="I82" s="297"/>
      <c r="J82" s="299" t="s">
        <v>74</v>
      </c>
      <c r="K82" s="300"/>
      <c r="L82" s="300"/>
      <c r="M82" s="300"/>
      <c r="N82" s="301"/>
      <c r="O82" s="297"/>
      <c r="P82" s="299" t="s">
        <v>75</v>
      </c>
      <c r="Q82" s="300"/>
      <c r="R82" s="300"/>
      <c r="S82" s="300"/>
      <c r="T82" s="301"/>
      <c r="U82" s="298"/>
      <c r="V82" s="297"/>
      <c r="W82" s="299" t="s">
        <v>76</v>
      </c>
      <c r="X82" s="300"/>
      <c r="Y82" s="300"/>
      <c r="Z82" s="300"/>
      <c r="AA82" s="300"/>
      <c r="AB82" s="301"/>
      <c r="AC82" s="297"/>
      <c r="AD82" s="299" t="s">
        <v>77</v>
      </c>
      <c r="AE82" s="300"/>
      <c r="AF82" s="300"/>
      <c r="AG82" s="301"/>
      <c r="AH82" s="302"/>
    </row>
    <row r="83" spans="1:35" ht="14.25" thickTop="1" thickBot="1">
      <c r="A83" s="257"/>
      <c r="B83" s="257"/>
      <c r="C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</row>
    <row r="84" spans="1:35" ht="21" thickTop="1">
      <c r="A84" s="468" t="s">
        <v>34</v>
      </c>
      <c r="B84" s="469"/>
      <c r="C84" s="469"/>
      <c r="D84" s="469"/>
      <c r="E84" s="469"/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  <c r="AC84" s="470"/>
      <c r="AD84" s="132"/>
      <c r="AE84" s="132"/>
      <c r="AF84" s="132"/>
      <c r="AG84" s="132"/>
      <c r="AH84" s="133"/>
      <c r="AI84" s="134"/>
    </row>
    <row r="85" spans="1:35" ht="16.5" thickBot="1">
      <c r="A85" s="471" t="s">
        <v>81</v>
      </c>
      <c r="B85" s="472"/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3"/>
      <c r="AD85" s="135"/>
      <c r="AE85" s="135"/>
      <c r="AF85" s="135"/>
      <c r="AG85" s="135"/>
      <c r="AH85" s="136"/>
      <c r="AI85" s="134"/>
    </row>
    <row r="86" spans="1:35" ht="19.5" thickTop="1" thickBot="1">
      <c r="A86" s="137" t="s">
        <v>35</v>
      </c>
      <c r="B86" s="138"/>
      <c r="C86" s="138"/>
      <c r="D86" s="138"/>
      <c r="E86" s="138"/>
      <c r="F86" s="139"/>
      <c r="G86" s="474" t="str">
        <f>Spielplan!$F$1</f>
        <v>Staffel eintragen</v>
      </c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6"/>
      <c r="AD86" s="140"/>
      <c r="AE86" s="140"/>
      <c r="AF86" s="140"/>
      <c r="AG86" s="140"/>
      <c r="AH86" s="141"/>
      <c r="AI86" s="142"/>
    </row>
    <row r="87" spans="1:35" ht="19.5" thickTop="1" thickBot="1">
      <c r="A87" s="143" t="s">
        <v>78</v>
      </c>
      <c r="B87" s="144"/>
      <c r="C87" s="144"/>
      <c r="D87" s="144"/>
      <c r="E87" s="144"/>
      <c r="F87" s="145"/>
      <c r="G87" s="456" t="s">
        <v>79</v>
      </c>
      <c r="H87" s="457"/>
      <c r="I87" s="457"/>
      <c r="J87" s="457"/>
      <c r="K87" s="457"/>
      <c r="L87" s="457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459"/>
      <c r="AD87" s="140"/>
      <c r="AE87" s="140"/>
      <c r="AF87" s="140"/>
      <c r="AG87" s="140"/>
      <c r="AH87" s="141"/>
      <c r="AI87" s="142"/>
    </row>
    <row r="88" spans="1:35" ht="17.25" thickTop="1" thickBot="1">
      <c r="A88" s="146" t="s">
        <v>36</v>
      </c>
      <c r="B88" s="147"/>
      <c r="C88" s="147"/>
      <c r="D88" s="148"/>
      <c r="E88" s="149"/>
      <c r="F88" s="460" t="str">
        <f>Spielplan!$F$2</f>
        <v>Saison eintragen</v>
      </c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150" t="s">
        <v>37</v>
      </c>
      <c r="S88" s="150"/>
      <c r="T88" s="150"/>
      <c r="U88" s="151"/>
      <c r="V88" s="150"/>
      <c r="W88" s="462" t="str">
        <f>Spielplan!J44</f>
        <v>Spielort</v>
      </c>
      <c r="X88" s="463"/>
      <c r="Y88" s="463"/>
      <c r="Z88" s="463"/>
      <c r="AA88" s="463"/>
      <c r="AB88" s="463"/>
      <c r="AC88" s="464"/>
      <c r="AD88" s="152"/>
      <c r="AE88" s="152"/>
      <c r="AF88" s="152"/>
      <c r="AG88" s="152"/>
      <c r="AH88" s="153"/>
      <c r="AI88" s="134"/>
    </row>
    <row r="89" spans="1:35" ht="16.5" thickTop="1">
      <c r="A89" s="154" t="s">
        <v>8</v>
      </c>
      <c r="B89" s="155"/>
      <c r="C89" s="155"/>
      <c r="D89" s="156"/>
      <c r="E89" s="157"/>
      <c r="F89" s="465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158" t="s">
        <v>38</v>
      </c>
      <c r="S89" s="158"/>
      <c r="T89" s="158"/>
      <c r="U89" s="159"/>
      <c r="V89" s="158"/>
      <c r="W89" s="466" t="str">
        <f>Spielplan!I44</f>
        <v>Datum</v>
      </c>
      <c r="X89" s="467"/>
      <c r="Y89" s="467"/>
      <c r="Z89" s="467"/>
      <c r="AA89" s="467"/>
      <c r="AB89" s="160"/>
      <c r="AC89" s="160"/>
      <c r="AD89" s="161"/>
      <c r="AE89" s="161"/>
      <c r="AF89" s="162"/>
      <c r="AG89" s="162"/>
      <c r="AH89" s="163"/>
      <c r="AI89" s="134"/>
    </row>
    <row r="90" spans="1:35" ht="15.75">
      <c r="A90" s="154" t="s">
        <v>39</v>
      </c>
      <c r="B90" s="155"/>
      <c r="C90" s="155"/>
      <c r="D90" s="156"/>
      <c r="E90" s="157"/>
      <c r="F90" s="465" t="str">
        <f>Spielplan!J48</f>
        <v>Mannschaft 5</v>
      </c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164" t="s">
        <v>40</v>
      </c>
      <c r="S90" s="164"/>
      <c r="T90" s="164"/>
      <c r="U90" s="165"/>
      <c r="V90" s="166"/>
      <c r="W90" s="477"/>
      <c r="X90" s="478"/>
      <c r="Y90" s="478"/>
      <c r="Z90" s="478"/>
      <c r="AA90" s="167" t="s">
        <v>41</v>
      </c>
      <c r="AB90" s="168"/>
      <c r="AC90" s="169"/>
      <c r="AD90" s="479"/>
      <c r="AE90" s="479"/>
      <c r="AF90" s="479"/>
      <c r="AG90" s="479"/>
      <c r="AH90" s="480"/>
      <c r="AI90" s="134"/>
    </row>
    <row r="91" spans="1:35" ht="15.75">
      <c r="A91" s="154" t="s">
        <v>42</v>
      </c>
      <c r="B91" s="155"/>
      <c r="C91" s="155"/>
      <c r="D91" s="156"/>
      <c r="E91" s="157"/>
      <c r="F91" s="465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164" t="s">
        <v>43</v>
      </c>
      <c r="S91" s="164"/>
      <c r="T91" s="164"/>
      <c r="U91" s="165"/>
      <c r="V91" s="166"/>
      <c r="W91" s="481">
        <f>Spielplan!D48</f>
        <v>2</v>
      </c>
      <c r="X91" s="482"/>
      <c r="Y91" s="170"/>
      <c r="Z91" s="170"/>
      <c r="AA91" s="170"/>
      <c r="AB91" s="171" t="s">
        <v>44</v>
      </c>
      <c r="AC91" s="168"/>
      <c r="AD91" s="483">
        <f>Spielplan!E21</f>
        <v>1</v>
      </c>
      <c r="AE91" s="482"/>
      <c r="AF91" s="170"/>
      <c r="AG91" s="170"/>
      <c r="AH91" s="172"/>
      <c r="AI91" s="134"/>
    </row>
    <row r="92" spans="1:35" ht="16.5" thickBot="1">
      <c r="A92" s="173" t="s">
        <v>45</v>
      </c>
      <c r="B92" s="174"/>
      <c r="C92" s="174"/>
      <c r="D92" s="175"/>
      <c r="E92" s="176"/>
      <c r="F92" s="484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6"/>
      <c r="R92" s="158" t="s">
        <v>46</v>
      </c>
      <c r="S92" s="177"/>
      <c r="T92" s="177"/>
      <c r="U92" s="178"/>
      <c r="V92" s="179"/>
      <c r="W92" s="487">
        <f>Spielplan!F48</f>
        <v>34</v>
      </c>
      <c r="X92" s="488"/>
      <c r="Y92" s="180"/>
      <c r="Z92" s="180"/>
      <c r="AA92" s="180"/>
      <c r="AB92" s="180"/>
      <c r="AC92" s="180"/>
      <c r="AD92" s="180"/>
      <c r="AE92" s="180"/>
      <c r="AF92" s="180"/>
      <c r="AG92" s="180"/>
      <c r="AH92" s="181"/>
      <c r="AI92" s="134"/>
    </row>
    <row r="93" spans="1:35" ht="16.5" thickTop="1" thickBot="1">
      <c r="A93" s="489" t="s">
        <v>47</v>
      </c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182" t="s">
        <v>48</v>
      </c>
      <c r="P93" s="183" t="s">
        <v>49</v>
      </c>
      <c r="Q93" s="184" t="s">
        <v>50</v>
      </c>
      <c r="R93" s="489" t="s">
        <v>51</v>
      </c>
      <c r="S93" s="490"/>
      <c r="T93" s="490"/>
      <c r="U93" s="490"/>
      <c r="V93" s="490"/>
      <c r="W93" s="490"/>
      <c r="X93" s="490"/>
      <c r="Y93" s="490"/>
      <c r="Z93" s="490"/>
      <c r="AA93" s="490"/>
      <c r="AB93" s="490"/>
      <c r="AC93" s="490"/>
      <c r="AD93" s="490"/>
      <c r="AE93" s="491"/>
      <c r="AF93" s="182" t="s">
        <v>48</v>
      </c>
      <c r="AG93" s="183" t="s">
        <v>49</v>
      </c>
      <c r="AH93" s="184" t="s">
        <v>50</v>
      </c>
      <c r="AI93" s="134"/>
    </row>
    <row r="94" spans="1:35" ht="21" thickBot="1">
      <c r="A94" s="492" t="str">
        <f>Spielplan!G48</f>
        <v>Mannschaft 6</v>
      </c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185"/>
      <c r="P94" s="186"/>
      <c r="Q94" s="187"/>
      <c r="R94" s="492" t="str">
        <f>Spielplan!I48</f>
        <v>Mannschaft 3</v>
      </c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4"/>
      <c r="AF94" s="185"/>
      <c r="AG94" s="186"/>
      <c r="AH94" s="187"/>
      <c r="AI94" s="134"/>
    </row>
    <row r="95" spans="1:35" ht="26.25" thickTop="1" thickBot="1">
      <c r="A95" s="188" t="s">
        <v>52</v>
      </c>
      <c r="B95" s="189" t="s">
        <v>53</v>
      </c>
      <c r="C95" s="190" t="s">
        <v>54</v>
      </c>
      <c r="D95" s="191"/>
      <c r="E95" s="192" t="s">
        <v>55</v>
      </c>
      <c r="F95" s="193"/>
      <c r="G95" s="193"/>
      <c r="H95" s="193"/>
      <c r="I95" s="193"/>
      <c r="J95" s="193"/>
      <c r="K95" s="193"/>
      <c r="L95" s="193"/>
      <c r="M95" s="193"/>
      <c r="N95" s="193"/>
      <c r="O95" s="194"/>
      <c r="P95" s="195"/>
      <c r="Q95" s="196"/>
      <c r="R95" s="188" t="s">
        <v>52</v>
      </c>
      <c r="S95" s="189" t="s">
        <v>53</v>
      </c>
      <c r="T95" s="190" t="s">
        <v>54</v>
      </c>
      <c r="U95" s="191"/>
      <c r="V95" s="192" t="s">
        <v>55</v>
      </c>
      <c r="W95" s="193"/>
      <c r="X95" s="193"/>
      <c r="Y95" s="193"/>
      <c r="Z95" s="193"/>
      <c r="AA95" s="193"/>
      <c r="AB95" s="193"/>
      <c r="AC95" s="193"/>
      <c r="AD95" s="193"/>
      <c r="AE95" s="193"/>
      <c r="AF95" s="194"/>
      <c r="AG95" s="195"/>
      <c r="AH95" s="196"/>
      <c r="AI95" s="134"/>
    </row>
    <row r="96" spans="1:35" ht="16.5" thickTop="1">
      <c r="A96" s="207"/>
      <c r="B96" s="208"/>
      <c r="C96" s="209"/>
      <c r="D96" s="210"/>
      <c r="E96" s="495"/>
      <c r="F96" s="496"/>
      <c r="G96" s="496"/>
      <c r="H96" s="496"/>
      <c r="I96" s="496"/>
      <c r="J96" s="496"/>
      <c r="K96" s="496"/>
      <c r="L96" s="496"/>
      <c r="M96" s="496"/>
      <c r="N96" s="497"/>
      <c r="O96" s="211"/>
      <c r="P96" s="212"/>
      <c r="Q96" s="213"/>
      <c r="R96" s="207"/>
      <c r="S96" s="214"/>
      <c r="T96" s="209"/>
      <c r="U96" s="210"/>
      <c r="V96" s="495"/>
      <c r="W96" s="496"/>
      <c r="X96" s="496"/>
      <c r="Y96" s="496"/>
      <c r="Z96" s="496"/>
      <c r="AA96" s="496"/>
      <c r="AB96" s="496"/>
      <c r="AC96" s="496"/>
      <c r="AD96" s="496"/>
      <c r="AE96" s="497"/>
      <c r="AF96" s="211"/>
      <c r="AG96" s="212"/>
      <c r="AH96" s="213"/>
      <c r="AI96" s="134"/>
    </row>
    <row r="97" spans="1:35" ht="15.75">
      <c r="A97" s="215"/>
      <c r="B97" s="208"/>
      <c r="C97" s="216"/>
      <c r="D97" s="165"/>
      <c r="E97" s="498"/>
      <c r="F97" s="499"/>
      <c r="G97" s="499"/>
      <c r="H97" s="499"/>
      <c r="I97" s="499"/>
      <c r="J97" s="499"/>
      <c r="K97" s="499"/>
      <c r="L97" s="499"/>
      <c r="M97" s="499"/>
      <c r="N97" s="500"/>
      <c r="O97" s="217"/>
      <c r="P97" s="218"/>
      <c r="Q97" s="219"/>
      <c r="R97" s="215"/>
      <c r="S97" s="208"/>
      <c r="T97" s="216"/>
      <c r="U97" s="165"/>
      <c r="V97" s="498"/>
      <c r="W97" s="499"/>
      <c r="X97" s="499"/>
      <c r="Y97" s="499"/>
      <c r="Z97" s="499"/>
      <c r="AA97" s="499"/>
      <c r="AB97" s="499"/>
      <c r="AC97" s="499"/>
      <c r="AD97" s="499"/>
      <c r="AE97" s="500"/>
      <c r="AF97" s="217"/>
      <c r="AG97" s="218"/>
      <c r="AH97" s="219"/>
      <c r="AI97" s="134"/>
    </row>
    <row r="98" spans="1:35" ht="18">
      <c r="A98" s="215"/>
      <c r="B98" s="208"/>
      <c r="C98" s="220"/>
      <c r="D98" s="165"/>
      <c r="E98" s="498"/>
      <c r="F98" s="499"/>
      <c r="G98" s="499"/>
      <c r="H98" s="499"/>
      <c r="I98" s="499"/>
      <c r="J98" s="499"/>
      <c r="K98" s="499"/>
      <c r="L98" s="499"/>
      <c r="M98" s="499"/>
      <c r="N98" s="500"/>
      <c r="O98" s="217"/>
      <c r="P98" s="221"/>
      <c r="Q98" s="219"/>
      <c r="R98" s="215"/>
      <c r="S98" s="208"/>
      <c r="T98" s="220"/>
      <c r="U98" s="165"/>
      <c r="V98" s="498"/>
      <c r="W98" s="499"/>
      <c r="X98" s="499"/>
      <c r="Y98" s="499"/>
      <c r="Z98" s="499"/>
      <c r="AA98" s="499"/>
      <c r="AB98" s="499"/>
      <c r="AC98" s="499"/>
      <c r="AD98" s="499"/>
      <c r="AE98" s="500"/>
      <c r="AF98" s="217"/>
      <c r="AG98" s="221"/>
      <c r="AH98" s="219"/>
      <c r="AI98" s="134"/>
    </row>
    <row r="99" spans="1:35" ht="18">
      <c r="A99" s="215"/>
      <c r="B99" s="208"/>
      <c r="C99" s="222"/>
      <c r="D99" s="165"/>
      <c r="E99" s="498"/>
      <c r="F99" s="499"/>
      <c r="G99" s="499"/>
      <c r="H99" s="499"/>
      <c r="I99" s="499"/>
      <c r="J99" s="499"/>
      <c r="K99" s="499"/>
      <c r="L99" s="499"/>
      <c r="M99" s="499"/>
      <c r="N99" s="500"/>
      <c r="O99" s="217"/>
      <c r="P99" s="221"/>
      <c r="Q99" s="219"/>
      <c r="R99" s="215"/>
      <c r="S99" s="208"/>
      <c r="T99" s="222"/>
      <c r="U99" s="165"/>
      <c r="V99" s="498"/>
      <c r="W99" s="499"/>
      <c r="X99" s="499"/>
      <c r="Y99" s="499"/>
      <c r="Z99" s="499"/>
      <c r="AA99" s="499"/>
      <c r="AB99" s="499"/>
      <c r="AC99" s="499"/>
      <c r="AD99" s="499"/>
      <c r="AE99" s="500"/>
      <c r="AF99" s="217"/>
      <c r="AG99" s="221"/>
      <c r="AH99" s="219"/>
      <c r="AI99" s="134"/>
    </row>
    <row r="100" spans="1:35" ht="18">
      <c r="A100" s="215"/>
      <c r="B100" s="208"/>
      <c r="C100" s="223"/>
      <c r="D100" s="165"/>
      <c r="E100" s="498"/>
      <c r="F100" s="499"/>
      <c r="G100" s="499"/>
      <c r="H100" s="499"/>
      <c r="I100" s="499"/>
      <c r="J100" s="499"/>
      <c r="K100" s="499"/>
      <c r="L100" s="499"/>
      <c r="M100" s="499"/>
      <c r="N100" s="500"/>
      <c r="O100" s="217"/>
      <c r="P100" s="224"/>
      <c r="Q100" s="219"/>
      <c r="R100" s="215"/>
      <c r="S100" s="208"/>
      <c r="T100" s="223"/>
      <c r="U100" s="165"/>
      <c r="V100" s="498"/>
      <c r="W100" s="499"/>
      <c r="X100" s="499"/>
      <c r="Y100" s="499"/>
      <c r="Z100" s="499"/>
      <c r="AA100" s="499"/>
      <c r="AB100" s="499"/>
      <c r="AC100" s="499"/>
      <c r="AD100" s="499"/>
      <c r="AE100" s="500"/>
      <c r="AF100" s="217"/>
      <c r="AG100" s="224"/>
      <c r="AH100" s="219"/>
      <c r="AI100" s="134"/>
    </row>
    <row r="101" spans="1:35" ht="18">
      <c r="A101" s="215"/>
      <c r="B101" s="208"/>
      <c r="C101" s="222"/>
      <c r="D101" s="165"/>
      <c r="E101" s="498"/>
      <c r="F101" s="499"/>
      <c r="G101" s="499"/>
      <c r="H101" s="499"/>
      <c r="I101" s="499"/>
      <c r="J101" s="499"/>
      <c r="K101" s="499"/>
      <c r="L101" s="499"/>
      <c r="M101" s="499"/>
      <c r="N101" s="500"/>
      <c r="O101" s="217"/>
      <c r="P101" s="221"/>
      <c r="Q101" s="219"/>
      <c r="R101" s="215"/>
      <c r="S101" s="208"/>
      <c r="T101" s="222"/>
      <c r="U101" s="165"/>
      <c r="V101" s="498"/>
      <c r="W101" s="499"/>
      <c r="X101" s="499"/>
      <c r="Y101" s="499"/>
      <c r="Z101" s="499"/>
      <c r="AA101" s="499"/>
      <c r="AB101" s="499"/>
      <c r="AC101" s="499"/>
      <c r="AD101" s="499"/>
      <c r="AE101" s="500"/>
      <c r="AF101" s="217"/>
      <c r="AG101" s="221"/>
      <c r="AH101" s="219"/>
      <c r="AI101" s="134"/>
    </row>
    <row r="102" spans="1:35" ht="18">
      <c r="A102" s="215"/>
      <c r="B102" s="208"/>
      <c r="C102" s="222"/>
      <c r="D102" s="165"/>
      <c r="E102" s="498"/>
      <c r="F102" s="499"/>
      <c r="G102" s="499"/>
      <c r="H102" s="499"/>
      <c r="I102" s="499"/>
      <c r="J102" s="499"/>
      <c r="K102" s="499"/>
      <c r="L102" s="499"/>
      <c r="M102" s="499"/>
      <c r="N102" s="500"/>
      <c r="O102" s="217"/>
      <c r="P102" s="221"/>
      <c r="Q102" s="219"/>
      <c r="R102" s="215"/>
      <c r="S102" s="208"/>
      <c r="T102" s="222"/>
      <c r="U102" s="165"/>
      <c r="V102" s="498"/>
      <c r="W102" s="499"/>
      <c r="X102" s="499"/>
      <c r="Y102" s="499"/>
      <c r="Z102" s="499"/>
      <c r="AA102" s="499"/>
      <c r="AB102" s="499"/>
      <c r="AC102" s="499"/>
      <c r="AD102" s="499"/>
      <c r="AE102" s="500"/>
      <c r="AF102" s="217"/>
      <c r="AG102" s="221"/>
      <c r="AH102" s="219"/>
      <c r="AI102" s="134"/>
    </row>
    <row r="103" spans="1:35" ht="18">
      <c r="A103" s="215"/>
      <c r="B103" s="208"/>
      <c r="C103" s="222"/>
      <c r="D103" s="165"/>
      <c r="E103" s="498"/>
      <c r="F103" s="499"/>
      <c r="G103" s="499"/>
      <c r="H103" s="499"/>
      <c r="I103" s="499"/>
      <c r="J103" s="499"/>
      <c r="K103" s="499"/>
      <c r="L103" s="499"/>
      <c r="M103" s="499"/>
      <c r="N103" s="500"/>
      <c r="O103" s="217"/>
      <c r="P103" s="221"/>
      <c r="Q103" s="219"/>
      <c r="R103" s="215"/>
      <c r="S103" s="208"/>
      <c r="T103" s="222"/>
      <c r="U103" s="165"/>
      <c r="V103" s="498"/>
      <c r="W103" s="499"/>
      <c r="X103" s="499"/>
      <c r="Y103" s="499"/>
      <c r="Z103" s="499"/>
      <c r="AA103" s="499"/>
      <c r="AB103" s="499"/>
      <c r="AC103" s="499"/>
      <c r="AD103" s="499"/>
      <c r="AE103" s="500"/>
      <c r="AF103" s="217"/>
      <c r="AG103" s="221"/>
      <c r="AH103" s="219"/>
      <c r="AI103" s="134"/>
    </row>
    <row r="104" spans="1:35" ht="18">
      <c r="A104" s="215"/>
      <c r="B104" s="208"/>
      <c r="C104" s="222"/>
      <c r="D104" s="165"/>
      <c r="E104" s="498"/>
      <c r="F104" s="499"/>
      <c r="G104" s="499"/>
      <c r="H104" s="499"/>
      <c r="I104" s="499"/>
      <c r="J104" s="499"/>
      <c r="K104" s="499"/>
      <c r="L104" s="499"/>
      <c r="M104" s="499"/>
      <c r="N104" s="500"/>
      <c r="O104" s="217"/>
      <c r="P104" s="225"/>
      <c r="Q104" s="226"/>
      <c r="R104" s="215"/>
      <c r="S104" s="208"/>
      <c r="T104" s="222"/>
      <c r="U104" s="165"/>
      <c r="V104" s="498"/>
      <c r="W104" s="499"/>
      <c r="X104" s="499"/>
      <c r="Y104" s="499"/>
      <c r="Z104" s="499"/>
      <c r="AA104" s="499"/>
      <c r="AB104" s="499"/>
      <c r="AC104" s="499"/>
      <c r="AD104" s="499"/>
      <c r="AE104" s="500"/>
      <c r="AF104" s="217"/>
      <c r="AG104" s="225"/>
      <c r="AH104" s="226"/>
      <c r="AI104" s="134"/>
    </row>
    <row r="105" spans="1:35" ht="16.5" thickBot="1">
      <c r="A105" s="227"/>
      <c r="B105" s="228"/>
      <c r="C105" s="229"/>
      <c r="D105" s="178"/>
      <c r="E105" s="501"/>
      <c r="F105" s="502"/>
      <c r="G105" s="502"/>
      <c r="H105" s="502"/>
      <c r="I105" s="502"/>
      <c r="J105" s="502"/>
      <c r="K105" s="502"/>
      <c r="L105" s="502"/>
      <c r="M105" s="502"/>
      <c r="N105" s="503"/>
      <c r="O105" s="230"/>
      <c r="P105" s="231"/>
      <c r="Q105" s="232"/>
      <c r="R105" s="227"/>
      <c r="S105" s="228"/>
      <c r="T105" s="229"/>
      <c r="U105" s="178"/>
      <c r="V105" s="501"/>
      <c r="W105" s="502"/>
      <c r="X105" s="502"/>
      <c r="Y105" s="502"/>
      <c r="Z105" s="502"/>
      <c r="AA105" s="502"/>
      <c r="AB105" s="502"/>
      <c r="AC105" s="502"/>
      <c r="AD105" s="502"/>
      <c r="AE105" s="503"/>
      <c r="AF105" s="230"/>
      <c r="AG105" s="231"/>
      <c r="AH105" s="232"/>
      <c r="AI105" s="134"/>
    </row>
    <row r="106" spans="1:35" ht="13.5" thickTop="1">
      <c r="A106" s="233" t="s">
        <v>56</v>
      </c>
      <c r="B106" s="234"/>
      <c r="C106" s="235"/>
      <c r="D106" s="148">
        <f>D105+1</f>
        <v>1</v>
      </c>
      <c r="E106" s="495"/>
      <c r="F106" s="496"/>
      <c r="G106" s="496"/>
      <c r="H106" s="496"/>
      <c r="I106" s="496"/>
      <c r="J106" s="496"/>
      <c r="K106" s="496"/>
      <c r="L106" s="496"/>
      <c r="M106" s="496"/>
      <c r="N106" s="497"/>
      <c r="O106" s="211"/>
      <c r="P106" s="236"/>
      <c r="Q106" s="237"/>
      <c r="R106" s="233" t="s">
        <v>56</v>
      </c>
      <c r="S106" s="234"/>
      <c r="T106" s="235"/>
      <c r="U106" s="148">
        <f>U105+1</f>
        <v>1</v>
      </c>
      <c r="V106" s="495"/>
      <c r="W106" s="496"/>
      <c r="X106" s="496"/>
      <c r="Y106" s="496"/>
      <c r="Z106" s="496"/>
      <c r="AA106" s="496"/>
      <c r="AB106" s="496"/>
      <c r="AC106" s="496"/>
      <c r="AD106" s="496"/>
      <c r="AE106" s="497"/>
      <c r="AF106" s="211"/>
      <c r="AG106" s="236"/>
      <c r="AH106" s="237"/>
      <c r="AI106" s="134"/>
    </row>
    <row r="107" spans="1:35" ht="13.5" thickBot="1">
      <c r="A107" s="238" t="s">
        <v>57</v>
      </c>
      <c r="B107" s="239"/>
      <c r="C107" s="240"/>
      <c r="D107" s="175">
        <f>D106+1</f>
        <v>2</v>
      </c>
      <c r="E107" s="504"/>
      <c r="F107" s="505"/>
      <c r="G107" s="505"/>
      <c r="H107" s="505"/>
      <c r="I107" s="505"/>
      <c r="J107" s="505"/>
      <c r="K107" s="505"/>
      <c r="L107" s="505"/>
      <c r="M107" s="505"/>
      <c r="N107" s="506"/>
      <c r="O107" s="241"/>
      <c r="P107" s="242"/>
      <c r="Q107" s="243"/>
      <c r="R107" s="238" t="s">
        <v>57</v>
      </c>
      <c r="S107" s="239"/>
      <c r="T107" s="240"/>
      <c r="U107" s="175">
        <f>U106+1</f>
        <v>2</v>
      </c>
      <c r="V107" s="504"/>
      <c r="W107" s="505"/>
      <c r="X107" s="505"/>
      <c r="Y107" s="505"/>
      <c r="Z107" s="505"/>
      <c r="AA107" s="505"/>
      <c r="AB107" s="505"/>
      <c r="AC107" s="505"/>
      <c r="AD107" s="505"/>
      <c r="AE107" s="506"/>
      <c r="AF107" s="241"/>
      <c r="AG107" s="242"/>
      <c r="AH107" s="243"/>
      <c r="AI107" s="134"/>
    </row>
    <row r="108" spans="1:35" ht="18.75" customHeight="1" thickTop="1" thickBot="1">
      <c r="A108" s="305" t="s">
        <v>58</v>
      </c>
      <c r="B108" s="244"/>
      <c r="C108" s="306"/>
      <c r="D108" s="307"/>
      <c r="E108" s="306"/>
      <c r="F108" s="306"/>
      <c r="G108" s="245"/>
      <c r="H108" s="308" t="s">
        <v>59</v>
      </c>
      <c r="I108" s="246"/>
      <c r="J108" s="308" t="s">
        <v>16</v>
      </c>
      <c r="K108" s="310"/>
      <c r="L108" s="507" t="s">
        <v>60</v>
      </c>
      <c r="M108" s="508"/>
      <c r="N108" s="508"/>
      <c r="O108" s="308" t="s">
        <v>15</v>
      </c>
      <c r="P108" s="309"/>
      <c r="Q108" s="311" t="s">
        <v>16</v>
      </c>
      <c r="R108" s="312"/>
      <c r="S108" s="509" t="s">
        <v>61</v>
      </c>
      <c r="T108" s="510"/>
      <c r="U108" s="510"/>
      <c r="V108" s="510"/>
      <c r="W108" s="510"/>
      <c r="X108" s="510"/>
      <c r="Y108" s="510"/>
      <c r="Z108" s="510"/>
      <c r="AA108" s="510"/>
      <c r="AB108" s="510"/>
      <c r="AC108" s="510"/>
      <c r="AD108" s="510"/>
      <c r="AE108" s="510"/>
      <c r="AF108" s="510"/>
      <c r="AG108" s="510"/>
      <c r="AH108" s="511"/>
      <c r="AI108" s="134"/>
    </row>
    <row r="109" spans="1:35" ht="13.5" thickBot="1">
      <c r="A109" s="322"/>
      <c r="B109" s="333" t="s">
        <v>80</v>
      </c>
      <c r="C109" s="323"/>
      <c r="D109" s="324"/>
      <c r="E109" s="323"/>
      <c r="F109" s="323"/>
      <c r="G109" s="325"/>
      <c r="H109" s="326"/>
      <c r="I109" s="327"/>
      <c r="J109" s="326"/>
      <c r="K109" s="328"/>
      <c r="L109" s="329"/>
      <c r="M109" s="329"/>
      <c r="N109" s="329"/>
      <c r="O109" s="326"/>
      <c r="P109" s="328"/>
      <c r="Q109" s="326"/>
      <c r="R109" s="330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2"/>
      <c r="AI109" s="134"/>
    </row>
    <row r="110" spans="1:35" ht="15">
      <c r="A110" s="512" t="s">
        <v>62</v>
      </c>
      <c r="B110" s="313"/>
      <c r="C110" s="314" t="s">
        <v>15</v>
      </c>
      <c r="D110" s="161"/>
      <c r="E110" s="315"/>
      <c r="F110" s="316"/>
      <c r="G110" s="316"/>
      <c r="H110" s="316"/>
      <c r="I110" s="317"/>
      <c r="J110" s="318"/>
      <c r="K110" s="316"/>
      <c r="L110" s="316"/>
      <c r="M110" s="316"/>
      <c r="N110" s="317"/>
      <c r="O110" s="318"/>
      <c r="P110" s="316"/>
      <c r="Q110" s="316"/>
      <c r="R110" s="316"/>
      <c r="S110" s="317"/>
      <c r="T110" s="318"/>
      <c r="U110" s="319"/>
      <c r="V110" s="316"/>
      <c r="W110" s="316"/>
      <c r="X110" s="316"/>
      <c r="Y110" s="320"/>
      <c r="Z110" s="318"/>
      <c r="AA110" s="316"/>
      <c r="AB110" s="316"/>
      <c r="AC110" s="316"/>
      <c r="AD110" s="317"/>
      <c r="AE110" s="318"/>
      <c r="AF110" s="316"/>
      <c r="AG110" s="316"/>
      <c r="AH110" s="321"/>
    </row>
    <row r="111" spans="1:35" ht="15.75" thickBot="1">
      <c r="A111" s="513"/>
      <c r="B111" s="258"/>
      <c r="C111" s="259" t="s">
        <v>16</v>
      </c>
      <c r="D111" s="260"/>
      <c r="E111" s="261"/>
      <c r="F111" s="262"/>
      <c r="G111" s="262"/>
      <c r="H111" s="262"/>
      <c r="I111" s="263"/>
      <c r="J111" s="264"/>
      <c r="K111" s="262"/>
      <c r="L111" s="262"/>
      <c r="M111" s="262"/>
      <c r="N111" s="263"/>
      <c r="O111" s="264"/>
      <c r="P111" s="262"/>
      <c r="Q111" s="262"/>
      <c r="R111" s="262"/>
      <c r="S111" s="263"/>
      <c r="T111" s="264"/>
      <c r="U111" s="265"/>
      <c r="V111" s="262"/>
      <c r="W111" s="262"/>
      <c r="X111" s="262"/>
      <c r="Y111" s="266"/>
      <c r="Z111" s="264"/>
      <c r="AA111" s="262"/>
      <c r="AB111" s="262"/>
      <c r="AC111" s="262"/>
      <c r="AD111" s="263"/>
      <c r="AE111" s="264"/>
      <c r="AF111" s="262"/>
      <c r="AG111" s="262"/>
      <c r="AH111" s="267"/>
    </row>
    <row r="112" spans="1:35" ht="15">
      <c r="A112" s="514" t="s">
        <v>63</v>
      </c>
      <c r="B112" s="247"/>
      <c r="C112" s="248" t="s">
        <v>15</v>
      </c>
      <c r="D112" s="249"/>
      <c r="E112" s="250"/>
      <c r="F112" s="251"/>
      <c r="G112" s="251"/>
      <c r="H112" s="251"/>
      <c r="I112" s="252"/>
      <c r="J112" s="253"/>
      <c r="K112" s="251"/>
      <c r="L112" s="251"/>
      <c r="M112" s="251"/>
      <c r="N112" s="252"/>
      <c r="O112" s="253"/>
      <c r="P112" s="251"/>
      <c r="Q112" s="251"/>
      <c r="R112" s="251"/>
      <c r="S112" s="252"/>
      <c r="T112" s="253"/>
      <c r="U112" s="254"/>
      <c r="V112" s="251"/>
      <c r="W112" s="251"/>
      <c r="X112" s="251"/>
      <c r="Y112" s="255"/>
      <c r="Z112" s="253"/>
      <c r="AA112" s="251"/>
      <c r="AB112" s="251"/>
      <c r="AC112" s="251"/>
      <c r="AD112" s="252"/>
      <c r="AE112" s="253"/>
      <c r="AF112" s="251"/>
      <c r="AG112" s="251"/>
      <c r="AH112" s="256"/>
    </row>
    <row r="113" spans="1:35" ht="15.75" thickBot="1">
      <c r="A113" s="513"/>
      <c r="B113" s="258"/>
      <c r="C113" s="259" t="s">
        <v>16</v>
      </c>
      <c r="D113" s="260"/>
      <c r="E113" s="261"/>
      <c r="F113" s="262"/>
      <c r="G113" s="262"/>
      <c r="H113" s="262"/>
      <c r="I113" s="263"/>
      <c r="J113" s="264"/>
      <c r="K113" s="262"/>
      <c r="L113" s="262"/>
      <c r="M113" s="262"/>
      <c r="N113" s="263"/>
      <c r="O113" s="264"/>
      <c r="P113" s="262"/>
      <c r="Q113" s="262"/>
      <c r="R113" s="262"/>
      <c r="S113" s="263"/>
      <c r="T113" s="264"/>
      <c r="U113" s="265"/>
      <c r="V113" s="262"/>
      <c r="W113" s="262"/>
      <c r="X113" s="262"/>
      <c r="Y113" s="266"/>
      <c r="Z113" s="264"/>
      <c r="AA113" s="262"/>
      <c r="AB113" s="262"/>
      <c r="AC113" s="262"/>
      <c r="AD113" s="263"/>
      <c r="AE113" s="264"/>
      <c r="AF113" s="262"/>
      <c r="AG113" s="262"/>
      <c r="AH113" s="267"/>
    </row>
    <row r="114" spans="1:35" ht="15">
      <c r="A114" s="514" t="s">
        <v>64</v>
      </c>
      <c r="B114" s="247"/>
      <c r="C114" s="248" t="s">
        <v>15</v>
      </c>
      <c r="D114" s="249"/>
      <c r="E114" s="250"/>
      <c r="F114" s="251"/>
      <c r="G114" s="251"/>
      <c r="H114" s="251"/>
      <c r="I114" s="252"/>
      <c r="J114" s="253"/>
      <c r="K114" s="251"/>
      <c r="L114" s="251"/>
      <c r="M114" s="251"/>
      <c r="N114" s="252"/>
      <c r="O114" s="253"/>
      <c r="P114" s="251"/>
      <c r="Q114" s="251"/>
      <c r="R114" s="251"/>
      <c r="S114" s="252"/>
      <c r="T114" s="253"/>
      <c r="U114" s="254"/>
      <c r="V114" s="251"/>
      <c r="W114" s="251"/>
      <c r="X114" s="251"/>
      <c r="Y114" s="255"/>
      <c r="Z114" s="253"/>
      <c r="AA114" s="251"/>
      <c r="AB114" s="251"/>
      <c r="AC114" s="251"/>
      <c r="AD114" s="252"/>
      <c r="AE114" s="253"/>
      <c r="AF114" s="251"/>
      <c r="AG114" s="251"/>
      <c r="AH114" s="256"/>
    </row>
    <row r="115" spans="1:35" ht="15.75" thickBot="1">
      <c r="A115" s="513"/>
      <c r="B115" s="258"/>
      <c r="C115" s="268" t="s">
        <v>16</v>
      </c>
      <c r="D115" s="177"/>
      <c r="E115" s="269"/>
      <c r="F115" s="270"/>
      <c r="G115" s="270"/>
      <c r="H115" s="270"/>
      <c r="I115" s="271"/>
      <c r="J115" s="272"/>
      <c r="K115" s="270"/>
      <c r="L115" s="270"/>
      <c r="M115" s="270"/>
      <c r="N115" s="271"/>
      <c r="O115" s="272"/>
      <c r="P115" s="270"/>
      <c r="Q115" s="270"/>
      <c r="R115" s="270"/>
      <c r="S115" s="271"/>
      <c r="T115" s="272"/>
      <c r="U115" s="273"/>
      <c r="V115" s="270"/>
      <c r="W115" s="270"/>
      <c r="X115" s="270"/>
      <c r="Y115" s="274"/>
      <c r="Z115" s="272"/>
      <c r="AA115" s="270"/>
      <c r="AB115" s="270"/>
      <c r="AC115" s="270"/>
      <c r="AD115" s="271"/>
      <c r="AE115" s="272"/>
      <c r="AF115" s="270"/>
      <c r="AG115" s="270"/>
      <c r="AH115" s="275"/>
    </row>
    <row r="116" spans="1:35">
      <c r="A116" s="276"/>
      <c r="B116" s="515"/>
      <c r="C116" s="277"/>
      <c r="D116" s="249"/>
      <c r="E116" s="249"/>
      <c r="F116" s="249"/>
      <c r="G116" s="249"/>
      <c r="H116" s="278"/>
      <c r="I116" s="517" t="s">
        <v>62</v>
      </c>
      <c r="J116" s="518"/>
      <c r="K116" s="518"/>
      <c r="L116" s="518"/>
      <c r="M116" s="519"/>
      <c r="N116" s="517" t="s">
        <v>63</v>
      </c>
      <c r="O116" s="518"/>
      <c r="P116" s="518"/>
      <c r="Q116" s="518"/>
      <c r="R116" s="519"/>
      <c r="S116" s="517" t="s">
        <v>64</v>
      </c>
      <c r="T116" s="518"/>
      <c r="U116" s="518"/>
      <c r="V116" s="518"/>
      <c r="W116" s="518"/>
      <c r="X116" s="519"/>
      <c r="Y116" s="517" t="s">
        <v>13</v>
      </c>
      <c r="Z116" s="518"/>
      <c r="AA116" s="518"/>
      <c r="AB116" s="518"/>
      <c r="AC116" s="519"/>
      <c r="AD116" s="517" t="s">
        <v>31</v>
      </c>
      <c r="AE116" s="518"/>
      <c r="AF116" s="518"/>
      <c r="AG116" s="518"/>
      <c r="AH116" s="520"/>
    </row>
    <row r="117" spans="1:35" ht="18.75" thickBot="1">
      <c r="A117" s="279"/>
      <c r="B117" s="516"/>
      <c r="C117" s="521" t="s">
        <v>65</v>
      </c>
      <c r="D117" s="522"/>
      <c r="E117" s="522"/>
      <c r="F117" s="522"/>
      <c r="G117" s="522"/>
      <c r="H117" s="523"/>
      <c r="I117" s="524"/>
      <c r="J117" s="525"/>
      <c r="K117" s="280" t="s">
        <v>66</v>
      </c>
      <c r="L117" s="525"/>
      <c r="M117" s="526"/>
      <c r="N117" s="524"/>
      <c r="O117" s="525"/>
      <c r="P117" s="280" t="s">
        <v>66</v>
      </c>
      <c r="Q117" s="525"/>
      <c r="R117" s="526"/>
      <c r="S117" s="524"/>
      <c r="T117" s="525"/>
      <c r="U117" s="281"/>
      <c r="V117" s="280" t="s">
        <v>66</v>
      </c>
      <c r="W117" s="525"/>
      <c r="X117" s="526"/>
      <c r="Y117" s="524"/>
      <c r="Z117" s="525"/>
      <c r="AA117" s="280" t="s">
        <v>66</v>
      </c>
      <c r="AB117" s="525"/>
      <c r="AC117" s="526"/>
      <c r="AD117" s="524"/>
      <c r="AE117" s="525"/>
      <c r="AF117" s="280" t="s">
        <v>66</v>
      </c>
      <c r="AG117" s="525"/>
      <c r="AH117" s="527"/>
    </row>
    <row r="118" spans="1:35">
      <c r="A118" s="279"/>
      <c r="B118" s="516"/>
      <c r="C118" s="528" t="s">
        <v>67</v>
      </c>
      <c r="D118" s="528"/>
      <c r="E118" s="528"/>
      <c r="F118" s="528"/>
      <c r="G118" s="528"/>
      <c r="H118" s="528"/>
      <c r="I118" s="530"/>
      <c r="J118" s="531"/>
      <c r="K118" s="531"/>
      <c r="L118" s="531"/>
      <c r="M118" s="531"/>
      <c r="N118" s="531"/>
      <c r="O118" s="531"/>
      <c r="P118" s="531"/>
      <c r="Q118" s="531"/>
      <c r="R118" s="531"/>
      <c r="S118" s="531"/>
      <c r="T118" s="531"/>
      <c r="U118" s="531"/>
      <c r="V118" s="531"/>
      <c r="W118" s="531"/>
      <c r="X118" s="532"/>
      <c r="Y118" s="517" t="s">
        <v>12</v>
      </c>
      <c r="Z118" s="518"/>
      <c r="AA118" s="518"/>
      <c r="AB118" s="518"/>
      <c r="AC118" s="519"/>
      <c r="AD118" s="517" t="s">
        <v>68</v>
      </c>
      <c r="AE118" s="518"/>
      <c r="AF118" s="518"/>
      <c r="AG118" s="518"/>
      <c r="AH118" s="520"/>
    </row>
    <row r="119" spans="1:35" ht="18.75" thickBot="1">
      <c r="A119" s="282"/>
      <c r="B119" s="516"/>
      <c r="C119" s="529"/>
      <c r="D119" s="529"/>
      <c r="E119" s="529"/>
      <c r="F119" s="529"/>
      <c r="G119" s="529"/>
      <c r="H119" s="529"/>
      <c r="I119" s="533"/>
      <c r="J119" s="534"/>
      <c r="K119" s="534"/>
      <c r="L119" s="534"/>
      <c r="M119" s="534"/>
      <c r="N119" s="534"/>
      <c r="O119" s="534"/>
      <c r="P119" s="534"/>
      <c r="Q119" s="534"/>
      <c r="R119" s="534"/>
      <c r="S119" s="534"/>
      <c r="T119" s="534"/>
      <c r="U119" s="534"/>
      <c r="V119" s="534"/>
      <c r="W119" s="534"/>
      <c r="X119" s="535"/>
      <c r="Y119" s="536"/>
      <c r="Z119" s="537"/>
      <c r="AA119" s="283" t="s">
        <v>66</v>
      </c>
      <c r="AB119" s="537"/>
      <c r="AC119" s="538"/>
      <c r="AD119" s="539"/>
      <c r="AE119" s="537"/>
      <c r="AF119" s="537"/>
      <c r="AG119" s="540" t="s">
        <v>41</v>
      </c>
      <c r="AH119" s="541"/>
    </row>
    <row r="120" spans="1:35" ht="14.25" thickTop="1" thickBot="1">
      <c r="A120" s="542" t="s">
        <v>69</v>
      </c>
      <c r="B120" s="543"/>
      <c r="C120" s="543"/>
      <c r="D120" s="543"/>
      <c r="E120" s="543"/>
      <c r="F120" s="543"/>
      <c r="G120" s="543"/>
      <c r="H120" s="543"/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  <c r="W120" s="543"/>
      <c r="X120" s="543"/>
      <c r="Y120" s="543"/>
      <c r="Z120" s="543"/>
      <c r="AA120" s="543"/>
      <c r="AB120" s="543"/>
      <c r="AC120" s="543"/>
      <c r="AD120" s="543"/>
      <c r="AE120" s="543"/>
      <c r="AF120" s="543"/>
      <c r="AG120" s="543"/>
      <c r="AH120" s="544"/>
    </row>
    <row r="121" spans="1:35" ht="24" thickBot="1">
      <c r="A121" s="284" t="s">
        <v>70</v>
      </c>
      <c r="B121" s="285"/>
      <c r="C121" s="285"/>
      <c r="D121" s="286"/>
      <c r="E121" s="285"/>
      <c r="F121" s="285"/>
      <c r="G121" s="287"/>
      <c r="H121" s="285"/>
      <c r="I121" s="285"/>
      <c r="J121" s="285"/>
      <c r="K121" s="285"/>
      <c r="L121" s="285"/>
      <c r="M121" s="285"/>
      <c r="N121" s="285"/>
      <c r="O121" s="285"/>
      <c r="P121" s="285"/>
      <c r="Q121" s="288"/>
      <c r="R121" s="289" t="s">
        <v>71</v>
      </c>
      <c r="S121" s="285"/>
      <c r="T121" s="285"/>
      <c r="U121" s="286"/>
      <c r="V121" s="285"/>
      <c r="W121" s="290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2"/>
    </row>
    <row r="122" spans="1:35" ht="22.5" thickBot="1">
      <c r="A122" s="284" t="s">
        <v>42</v>
      </c>
      <c r="B122" s="285"/>
      <c r="C122" s="285"/>
      <c r="D122" s="286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8"/>
      <c r="R122" s="293" t="s">
        <v>72</v>
      </c>
      <c r="S122" s="285"/>
      <c r="T122" s="285"/>
      <c r="U122" s="286"/>
      <c r="V122" s="285"/>
      <c r="W122" s="294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95"/>
    </row>
    <row r="123" spans="1:35" ht="13.5" thickBot="1">
      <c r="A123" s="296" t="s">
        <v>73</v>
      </c>
      <c r="B123" s="297"/>
      <c r="C123" s="297"/>
      <c r="D123" s="298"/>
      <c r="E123" s="297"/>
      <c r="F123" s="297"/>
      <c r="G123" s="297"/>
      <c r="H123" s="297"/>
      <c r="I123" s="297"/>
      <c r="J123" s="299" t="s">
        <v>74</v>
      </c>
      <c r="K123" s="300"/>
      <c r="L123" s="300"/>
      <c r="M123" s="300"/>
      <c r="N123" s="301"/>
      <c r="O123" s="297"/>
      <c r="P123" s="299" t="s">
        <v>75</v>
      </c>
      <c r="Q123" s="300"/>
      <c r="R123" s="300"/>
      <c r="S123" s="300"/>
      <c r="T123" s="301"/>
      <c r="U123" s="298"/>
      <c r="V123" s="297"/>
      <c r="W123" s="299" t="s">
        <v>76</v>
      </c>
      <c r="X123" s="300"/>
      <c r="Y123" s="300"/>
      <c r="Z123" s="300"/>
      <c r="AA123" s="300"/>
      <c r="AB123" s="301"/>
      <c r="AC123" s="297"/>
      <c r="AD123" s="299" t="s">
        <v>77</v>
      </c>
      <c r="AE123" s="300"/>
      <c r="AF123" s="300"/>
      <c r="AG123" s="301"/>
      <c r="AH123" s="302"/>
    </row>
    <row r="124" spans="1:35" ht="14.25" thickTop="1" thickBot="1">
      <c r="A124" s="257"/>
      <c r="B124" s="257"/>
      <c r="C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</row>
    <row r="125" spans="1:35" ht="21" thickTop="1">
      <c r="A125" s="468" t="s">
        <v>34</v>
      </c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69"/>
      <c r="U125" s="469"/>
      <c r="V125" s="469"/>
      <c r="W125" s="469"/>
      <c r="X125" s="469"/>
      <c r="Y125" s="469"/>
      <c r="Z125" s="469"/>
      <c r="AA125" s="469"/>
      <c r="AB125" s="469"/>
      <c r="AC125" s="470"/>
      <c r="AD125" s="132"/>
      <c r="AE125" s="132"/>
      <c r="AF125" s="132"/>
      <c r="AG125" s="132"/>
      <c r="AH125" s="133"/>
      <c r="AI125" s="134"/>
    </row>
    <row r="126" spans="1:35" ht="16.5" thickBot="1">
      <c r="A126" s="471" t="s">
        <v>81</v>
      </c>
      <c r="B126" s="472"/>
      <c r="C126" s="472"/>
      <c r="D126" s="472"/>
      <c r="E126" s="472"/>
      <c r="F126" s="472"/>
      <c r="G126" s="472"/>
      <c r="H126" s="472"/>
      <c r="I126" s="472"/>
      <c r="J126" s="472"/>
      <c r="K126" s="472"/>
      <c r="L126" s="472"/>
      <c r="M126" s="472"/>
      <c r="N126" s="472"/>
      <c r="O126" s="472"/>
      <c r="P126" s="472"/>
      <c r="Q126" s="472"/>
      <c r="R126" s="472"/>
      <c r="S126" s="472"/>
      <c r="T126" s="472"/>
      <c r="U126" s="472"/>
      <c r="V126" s="472"/>
      <c r="W126" s="472"/>
      <c r="X126" s="472"/>
      <c r="Y126" s="472"/>
      <c r="Z126" s="472"/>
      <c r="AA126" s="472"/>
      <c r="AB126" s="472"/>
      <c r="AC126" s="473"/>
      <c r="AD126" s="135"/>
      <c r="AE126" s="135"/>
      <c r="AF126" s="135"/>
      <c r="AG126" s="135"/>
      <c r="AH126" s="136"/>
      <c r="AI126" s="134"/>
    </row>
    <row r="127" spans="1:35" ht="19.5" thickTop="1" thickBot="1">
      <c r="A127" s="137" t="s">
        <v>35</v>
      </c>
      <c r="B127" s="138"/>
      <c r="C127" s="138"/>
      <c r="D127" s="138"/>
      <c r="E127" s="138"/>
      <c r="F127" s="139"/>
      <c r="G127" s="474" t="str">
        <f>Spielplan!$F$1</f>
        <v>Staffel eintragen</v>
      </c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475"/>
      <c r="X127" s="475"/>
      <c r="Y127" s="475"/>
      <c r="Z127" s="475"/>
      <c r="AA127" s="475"/>
      <c r="AB127" s="475"/>
      <c r="AC127" s="476"/>
      <c r="AD127" s="140"/>
      <c r="AE127" s="140"/>
      <c r="AF127" s="140"/>
      <c r="AG127" s="140"/>
      <c r="AH127" s="141"/>
      <c r="AI127" s="142"/>
    </row>
    <row r="128" spans="1:35" ht="19.5" thickTop="1" thickBot="1">
      <c r="A128" s="143" t="s">
        <v>78</v>
      </c>
      <c r="B128" s="144"/>
      <c r="C128" s="144"/>
      <c r="D128" s="144"/>
      <c r="E128" s="144"/>
      <c r="F128" s="145"/>
      <c r="G128" s="456" t="s">
        <v>79</v>
      </c>
      <c r="H128" s="457"/>
      <c r="I128" s="457"/>
      <c r="J128" s="457"/>
      <c r="K128" s="457"/>
      <c r="L128" s="457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9"/>
      <c r="AD128" s="140"/>
      <c r="AE128" s="140"/>
      <c r="AF128" s="140"/>
      <c r="AG128" s="140"/>
      <c r="AH128" s="141"/>
      <c r="AI128" s="142"/>
    </row>
    <row r="129" spans="1:35" ht="17.25" thickTop="1" thickBot="1">
      <c r="A129" s="146" t="s">
        <v>36</v>
      </c>
      <c r="B129" s="147"/>
      <c r="C129" s="147"/>
      <c r="D129" s="148"/>
      <c r="E129" s="149"/>
      <c r="F129" s="460" t="str">
        <f>Spielplan!$F$2</f>
        <v>Saison eintragen</v>
      </c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150" t="s">
        <v>37</v>
      </c>
      <c r="S129" s="150"/>
      <c r="T129" s="150"/>
      <c r="U129" s="151"/>
      <c r="V129" s="150"/>
      <c r="W129" s="462" t="str">
        <f>Spielplan!J44</f>
        <v>Spielort</v>
      </c>
      <c r="X129" s="463"/>
      <c r="Y129" s="463"/>
      <c r="Z129" s="463"/>
      <c r="AA129" s="463"/>
      <c r="AB129" s="463"/>
      <c r="AC129" s="464"/>
      <c r="AD129" s="152"/>
      <c r="AE129" s="152"/>
      <c r="AF129" s="152"/>
      <c r="AG129" s="152"/>
      <c r="AH129" s="153"/>
      <c r="AI129" s="134"/>
    </row>
    <row r="130" spans="1:35" ht="16.5" thickTop="1">
      <c r="A130" s="154" t="s">
        <v>8</v>
      </c>
      <c r="B130" s="155"/>
      <c r="C130" s="155"/>
      <c r="D130" s="156"/>
      <c r="E130" s="157"/>
      <c r="F130" s="465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158" t="s">
        <v>38</v>
      </c>
      <c r="S130" s="158"/>
      <c r="T130" s="158"/>
      <c r="U130" s="159"/>
      <c r="V130" s="158"/>
      <c r="W130" s="466" t="str">
        <f>Spielplan!I44</f>
        <v>Datum</v>
      </c>
      <c r="X130" s="467"/>
      <c r="Y130" s="467"/>
      <c r="Z130" s="467"/>
      <c r="AA130" s="467"/>
      <c r="AB130" s="160"/>
      <c r="AC130" s="160"/>
      <c r="AD130" s="161"/>
      <c r="AE130" s="161"/>
      <c r="AF130" s="162"/>
      <c r="AG130" s="162"/>
      <c r="AH130" s="163"/>
      <c r="AI130" s="134"/>
    </row>
    <row r="131" spans="1:35" ht="15.75">
      <c r="A131" s="154" t="s">
        <v>39</v>
      </c>
      <c r="B131" s="155"/>
      <c r="C131" s="155"/>
      <c r="D131" s="156"/>
      <c r="E131" s="157"/>
      <c r="F131" s="465" t="str">
        <f>Spielplan!J49</f>
        <v>Mannschaft 2</v>
      </c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164" t="s">
        <v>40</v>
      </c>
      <c r="S131" s="164"/>
      <c r="T131" s="164"/>
      <c r="U131" s="165"/>
      <c r="V131" s="166"/>
      <c r="W131" s="477"/>
      <c r="X131" s="478"/>
      <c r="Y131" s="478"/>
      <c r="Z131" s="478"/>
      <c r="AA131" s="167" t="s">
        <v>41</v>
      </c>
      <c r="AB131" s="168"/>
      <c r="AC131" s="169"/>
      <c r="AD131" s="479"/>
      <c r="AE131" s="479"/>
      <c r="AF131" s="479"/>
      <c r="AG131" s="479"/>
      <c r="AH131" s="480"/>
      <c r="AI131" s="134"/>
    </row>
    <row r="132" spans="1:35" ht="15.75">
      <c r="A132" s="154" t="s">
        <v>42</v>
      </c>
      <c r="B132" s="155"/>
      <c r="C132" s="155"/>
      <c r="D132" s="156"/>
      <c r="E132" s="157"/>
      <c r="F132" s="465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164" t="s">
        <v>43</v>
      </c>
      <c r="S132" s="164"/>
      <c r="T132" s="164"/>
      <c r="U132" s="165"/>
      <c r="V132" s="166"/>
      <c r="W132" s="481">
        <f>Spielplan!D49</f>
        <v>2</v>
      </c>
      <c r="X132" s="482"/>
      <c r="Y132" s="170"/>
      <c r="Z132" s="170"/>
      <c r="AA132" s="170"/>
      <c r="AB132" s="171" t="s">
        <v>44</v>
      </c>
      <c r="AC132" s="168"/>
      <c r="AD132" s="483">
        <f>Spielplan!E49</f>
        <v>2</v>
      </c>
      <c r="AE132" s="482"/>
      <c r="AF132" s="170"/>
      <c r="AG132" s="170"/>
      <c r="AH132" s="172"/>
      <c r="AI132" s="134"/>
    </row>
    <row r="133" spans="1:35" ht="16.5" thickBot="1">
      <c r="A133" s="173" t="s">
        <v>45</v>
      </c>
      <c r="B133" s="174"/>
      <c r="C133" s="174"/>
      <c r="D133" s="175"/>
      <c r="E133" s="176"/>
      <c r="F133" s="484"/>
      <c r="G133" s="485"/>
      <c r="H133" s="485"/>
      <c r="I133" s="485"/>
      <c r="J133" s="485"/>
      <c r="K133" s="485"/>
      <c r="L133" s="485"/>
      <c r="M133" s="485"/>
      <c r="N133" s="485"/>
      <c r="O133" s="485"/>
      <c r="P133" s="485"/>
      <c r="Q133" s="486"/>
      <c r="R133" s="158" t="s">
        <v>46</v>
      </c>
      <c r="S133" s="177"/>
      <c r="T133" s="177"/>
      <c r="U133" s="178"/>
      <c r="V133" s="179"/>
      <c r="W133" s="487">
        <f>Spielplan!F49</f>
        <v>35</v>
      </c>
      <c r="X133" s="488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1"/>
      <c r="AI133" s="134"/>
    </row>
    <row r="134" spans="1:35" ht="16.5" thickTop="1" thickBot="1">
      <c r="A134" s="489" t="s">
        <v>47</v>
      </c>
      <c r="B134" s="490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  <c r="M134" s="490"/>
      <c r="N134" s="490"/>
      <c r="O134" s="182" t="s">
        <v>48</v>
      </c>
      <c r="P134" s="183" t="s">
        <v>49</v>
      </c>
      <c r="Q134" s="184" t="s">
        <v>50</v>
      </c>
      <c r="R134" s="489" t="s">
        <v>51</v>
      </c>
      <c r="S134" s="490"/>
      <c r="T134" s="490"/>
      <c r="U134" s="490"/>
      <c r="V134" s="490"/>
      <c r="W134" s="490"/>
      <c r="X134" s="490"/>
      <c r="Y134" s="490"/>
      <c r="Z134" s="490"/>
      <c r="AA134" s="490"/>
      <c r="AB134" s="490"/>
      <c r="AC134" s="490"/>
      <c r="AD134" s="490"/>
      <c r="AE134" s="491"/>
      <c r="AF134" s="182" t="s">
        <v>48</v>
      </c>
      <c r="AG134" s="183" t="s">
        <v>49</v>
      </c>
      <c r="AH134" s="184" t="s">
        <v>50</v>
      </c>
      <c r="AI134" s="134"/>
    </row>
    <row r="135" spans="1:35" ht="21" thickBot="1">
      <c r="A135" s="492" t="str">
        <f>Spielplan!G49</f>
        <v>Mannschaft 4</v>
      </c>
      <c r="B135" s="493"/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185"/>
      <c r="P135" s="186"/>
      <c r="Q135" s="187"/>
      <c r="R135" s="492" t="str">
        <f>Spielplan!I49</f>
        <v>Mannschaft 7</v>
      </c>
      <c r="S135" s="493"/>
      <c r="T135" s="493"/>
      <c r="U135" s="493"/>
      <c r="V135" s="493"/>
      <c r="W135" s="493"/>
      <c r="X135" s="493"/>
      <c r="Y135" s="493"/>
      <c r="Z135" s="493"/>
      <c r="AA135" s="493"/>
      <c r="AB135" s="493"/>
      <c r="AC135" s="493"/>
      <c r="AD135" s="493"/>
      <c r="AE135" s="494"/>
      <c r="AF135" s="185"/>
      <c r="AG135" s="186"/>
      <c r="AH135" s="187"/>
      <c r="AI135" s="134"/>
    </row>
    <row r="136" spans="1:35" ht="26.25" thickTop="1" thickBot="1">
      <c r="A136" s="188" t="s">
        <v>52</v>
      </c>
      <c r="B136" s="189" t="s">
        <v>53</v>
      </c>
      <c r="C136" s="190" t="s">
        <v>54</v>
      </c>
      <c r="D136" s="191"/>
      <c r="E136" s="192" t="s">
        <v>55</v>
      </c>
      <c r="F136" s="193"/>
      <c r="G136" s="193"/>
      <c r="H136" s="193"/>
      <c r="I136" s="193"/>
      <c r="J136" s="193"/>
      <c r="K136" s="193"/>
      <c r="L136" s="193"/>
      <c r="M136" s="193"/>
      <c r="N136" s="193"/>
      <c r="O136" s="194"/>
      <c r="P136" s="195"/>
      <c r="Q136" s="196"/>
      <c r="R136" s="188" t="s">
        <v>52</v>
      </c>
      <c r="S136" s="189" t="s">
        <v>53</v>
      </c>
      <c r="T136" s="190" t="s">
        <v>54</v>
      </c>
      <c r="U136" s="191"/>
      <c r="V136" s="192" t="s">
        <v>55</v>
      </c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4"/>
      <c r="AG136" s="195"/>
      <c r="AH136" s="196"/>
      <c r="AI136" s="134"/>
    </row>
    <row r="137" spans="1:35" ht="16.5" thickTop="1">
      <c r="A137" s="207"/>
      <c r="B137" s="208"/>
      <c r="C137" s="209"/>
      <c r="D137" s="210"/>
      <c r="E137" s="495"/>
      <c r="F137" s="496"/>
      <c r="G137" s="496"/>
      <c r="H137" s="496"/>
      <c r="I137" s="496"/>
      <c r="J137" s="496"/>
      <c r="K137" s="496"/>
      <c r="L137" s="496"/>
      <c r="M137" s="496"/>
      <c r="N137" s="497"/>
      <c r="O137" s="211"/>
      <c r="P137" s="212"/>
      <c r="Q137" s="213"/>
      <c r="R137" s="207"/>
      <c r="S137" s="214"/>
      <c r="T137" s="209"/>
      <c r="U137" s="210"/>
      <c r="V137" s="495"/>
      <c r="W137" s="496"/>
      <c r="X137" s="496"/>
      <c r="Y137" s="496"/>
      <c r="Z137" s="496"/>
      <c r="AA137" s="496"/>
      <c r="AB137" s="496"/>
      <c r="AC137" s="496"/>
      <c r="AD137" s="496"/>
      <c r="AE137" s="497"/>
      <c r="AF137" s="211"/>
      <c r="AG137" s="212"/>
      <c r="AH137" s="213"/>
      <c r="AI137" s="134"/>
    </row>
    <row r="138" spans="1:35" ht="15.75">
      <c r="A138" s="215"/>
      <c r="B138" s="208"/>
      <c r="C138" s="216"/>
      <c r="D138" s="165"/>
      <c r="E138" s="498"/>
      <c r="F138" s="499"/>
      <c r="G138" s="499"/>
      <c r="H138" s="499"/>
      <c r="I138" s="499"/>
      <c r="J138" s="499"/>
      <c r="K138" s="499"/>
      <c r="L138" s="499"/>
      <c r="M138" s="499"/>
      <c r="N138" s="500"/>
      <c r="O138" s="217"/>
      <c r="P138" s="218"/>
      <c r="Q138" s="219"/>
      <c r="R138" s="215"/>
      <c r="S138" s="208"/>
      <c r="T138" s="216"/>
      <c r="U138" s="165"/>
      <c r="V138" s="498"/>
      <c r="W138" s="499"/>
      <c r="X138" s="499"/>
      <c r="Y138" s="499"/>
      <c r="Z138" s="499"/>
      <c r="AA138" s="499"/>
      <c r="AB138" s="499"/>
      <c r="AC138" s="499"/>
      <c r="AD138" s="499"/>
      <c r="AE138" s="500"/>
      <c r="AF138" s="217"/>
      <c r="AG138" s="218"/>
      <c r="AH138" s="219"/>
      <c r="AI138" s="134"/>
    </row>
    <row r="139" spans="1:35" ht="18">
      <c r="A139" s="215"/>
      <c r="B139" s="208"/>
      <c r="C139" s="220"/>
      <c r="D139" s="165"/>
      <c r="E139" s="498"/>
      <c r="F139" s="499"/>
      <c r="G139" s="499"/>
      <c r="H139" s="499"/>
      <c r="I139" s="499"/>
      <c r="J139" s="499"/>
      <c r="K139" s="499"/>
      <c r="L139" s="499"/>
      <c r="M139" s="499"/>
      <c r="N139" s="500"/>
      <c r="O139" s="217"/>
      <c r="P139" s="221"/>
      <c r="Q139" s="219"/>
      <c r="R139" s="215"/>
      <c r="S139" s="208"/>
      <c r="T139" s="220"/>
      <c r="U139" s="165"/>
      <c r="V139" s="498"/>
      <c r="W139" s="499"/>
      <c r="X139" s="499"/>
      <c r="Y139" s="499"/>
      <c r="Z139" s="499"/>
      <c r="AA139" s="499"/>
      <c r="AB139" s="499"/>
      <c r="AC139" s="499"/>
      <c r="AD139" s="499"/>
      <c r="AE139" s="500"/>
      <c r="AF139" s="217"/>
      <c r="AG139" s="221"/>
      <c r="AH139" s="219"/>
      <c r="AI139" s="134"/>
    </row>
    <row r="140" spans="1:35" ht="18">
      <c r="A140" s="215"/>
      <c r="B140" s="208"/>
      <c r="C140" s="222"/>
      <c r="D140" s="165"/>
      <c r="E140" s="498"/>
      <c r="F140" s="499"/>
      <c r="G140" s="499"/>
      <c r="H140" s="499"/>
      <c r="I140" s="499"/>
      <c r="J140" s="499"/>
      <c r="K140" s="499"/>
      <c r="L140" s="499"/>
      <c r="M140" s="499"/>
      <c r="N140" s="500"/>
      <c r="O140" s="217"/>
      <c r="P140" s="221"/>
      <c r="Q140" s="219"/>
      <c r="R140" s="215"/>
      <c r="S140" s="208"/>
      <c r="T140" s="222"/>
      <c r="U140" s="165"/>
      <c r="V140" s="498"/>
      <c r="W140" s="499"/>
      <c r="X140" s="499"/>
      <c r="Y140" s="499"/>
      <c r="Z140" s="499"/>
      <c r="AA140" s="499"/>
      <c r="AB140" s="499"/>
      <c r="AC140" s="499"/>
      <c r="AD140" s="499"/>
      <c r="AE140" s="500"/>
      <c r="AF140" s="217"/>
      <c r="AG140" s="221"/>
      <c r="AH140" s="219"/>
      <c r="AI140" s="134"/>
    </row>
    <row r="141" spans="1:35" ht="18">
      <c r="A141" s="215"/>
      <c r="B141" s="208"/>
      <c r="C141" s="223"/>
      <c r="D141" s="165"/>
      <c r="E141" s="498"/>
      <c r="F141" s="499"/>
      <c r="G141" s="499"/>
      <c r="H141" s="499"/>
      <c r="I141" s="499"/>
      <c r="J141" s="499"/>
      <c r="K141" s="499"/>
      <c r="L141" s="499"/>
      <c r="M141" s="499"/>
      <c r="N141" s="500"/>
      <c r="O141" s="217"/>
      <c r="P141" s="224"/>
      <c r="Q141" s="219"/>
      <c r="R141" s="215"/>
      <c r="S141" s="208"/>
      <c r="T141" s="223"/>
      <c r="U141" s="165"/>
      <c r="V141" s="498"/>
      <c r="W141" s="499"/>
      <c r="X141" s="499"/>
      <c r="Y141" s="499"/>
      <c r="Z141" s="499"/>
      <c r="AA141" s="499"/>
      <c r="AB141" s="499"/>
      <c r="AC141" s="499"/>
      <c r="AD141" s="499"/>
      <c r="AE141" s="500"/>
      <c r="AF141" s="217"/>
      <c r="AG141" s="224"/>
      <c r="AH141" s="219"/>
      <c r="AI141" s="134"/>
    </row>
    <row r="142" spans="1:35" ht="18">
      <c r="A142" s="215"/>
      <c r="B142" s="208"/>
      <c r="C142" s="222"/>
      <c r="D142" s="165"/>
      <c r="E142" s="498"/>
      <c r="F142" s="499"/>
      <c r="G142" s="499"/>
      <c r="H142" s="499"/>
      <c r="I142" s="499"/>
      <c r="J142" s="499"/>
      <c r="K142" s="499"/>
      <c r="L142" s="499"/>
      <c r="M142" s="499"/>
      <c r="N142" s="500"/>
      <c r="O142" s="217"/>
      <c r="P142" s="221"/>
      <c r="Q142" s="219"/>
      <c r="R142" s="215"/>
      <c r="S142" s="208"/>
      <c r="T142" s="222"/>
      <c r="U142" s="165"/>
      <c r="V142" s="498"/>
      <c r="W142" s="499"/>
      <c r="X142" s="499"/>
      <c r="Y142" s="499"/>
      <c r="Z142" s="499"/>
      <c r="AA142" s="499"/>
      <c r="AB142" s="499"/>
      <c r="AC142" s="499"/>
      <c r="AD142" s="499"/>
      <c r="AE142" s="500"/>
      <c r="AF142" s="217"/>
      <c r="AG142" s="221"/>
      <c r="AH142" s="219"/>
      <c r="AI142" s="134"/>
    </row>
    <row r="143" spans="1:35" ht="18">
      <c r="A143" s="215"/>
      <c r="B143" s="208"/>
      <c r="C143" s="222"/>
      <c r="D143" s="165"/>
      <c r="E143" s="498"/>
      <c r="F143" s="499"/>
      <c r="G143" s="499"/>
      <c r="H143" s="499"/>
      <c r="I143" s="499"/>
      <c r="J143" s="499"/>
      <c r="K143" s="499"/>
      <c r="L143" s="499"/>
      <c r="M143" s="499"/>
      <c r="N143" s="500"/>
      <c r="O143" s="217"/>
      <c r="P143" s="221"/>
      <c r="Q143" s="219"/>
      <c r="R143" s="215"/>
      <c r="S143" s="208"/>
      <c r="T143" s="222"/>
      <c r="U143" s="165"/>
      <c r="V143" s="498"/>
      <c r="W143" s="499"/>
      <c r="X143" s="499"/>
      <c r="Y143" s="499"/>
      <c r="Z143" s="499"/>
      <c r="AA143" s="499"/>
      <c r="AB143" s="499"/>
      <c r="AC143" s="499"/>
      <c r="AD143" s="499"/>
      <c r="AE143" s="500"/>
      <c r="AF143" s="217"/>
      <c r="AG143" s="221"/>
      <c r="AH143" s="219"/>
      <c r="AI143" s="134"/>
    </row>
    <row r="144" spans="1:35" ht="18">
      <c r="A144" s="215"/>
      <c r="B144" s="208"/>
      <c r="C144" s="222"/>
      <c r="D144" s="165"/>
      <c r="E144" s="498"/>
      <c r="F144" s="499"/>
      <c r="G144" s="499"/>
      <c r="H144" s="499"/>
      <c r="I144" s="499"/>
      <c r="J144" s="499"/>
      <c r="K144" s="499"/>
      <c r="L144" s="499"/>
      <c r="M144" s="499"/>
      <c r="N144" s="500"/>
      <c r="O144" s="217"/>
      <c r="P144" s="221"/>
      <c r="Q144" s="219"/>
      <c r="R144" s="215"/>
      <c r="S144" s="208"/>
      <c r="T144" s="222"/>
      <c r="U144" s="165"/>
      <c r="V144" s="498"/>
      <c r="W144" s="499"/>
      <c r="X144" s="499"/>
      <c r="Y144" s="499"/>
      <c r="Z144" s="499"/>
      <c r="AA144" s="499"/>
      <c r="AB144" s="499"/>
      <c r="AC144" s="499"/>
      <c r="AD144" s="499"/>
      <c r="AE144" s="500"/>
      <c r="AF144" s="217"/>
      <c r="AG144" s="221"/>
      <c r="AH144" s="219"/>
      <c r="AI144" s="134"/>
    </row>
    <row r="145" spans="1:35" ht="18">
      <c r="A145" s="215"/>
      <c r="B145" s="208"/>
      <c r="C145" s="222"/>
      <c r="D145" s="165"/>
      <c r="E145" s="498"/>
      <c r="F145" s="499"/>
      <c r="G145" s="499"/>
      <c r="H145" s="499"/>
      <c r="I145" s="499"/>
      <c r="J145" s="499"/>
      <c r="K145" s="499"/>
      <c r="L145" s="499"/>
      <c r="M145" s="499"/>
      <c r="N145" s="500"/>
      <c r="O145" s="217"/>
      <c r="P145" s="225"/>
      <c r="Q145" s="226"/>
      <c r="R145" s="215"/>
      <c r="S145" s="208"/>
      <c r="T145" s="222"/>
      <c r="U145" s="165"/>
      <c r="V145" s="498"/>
      <c r="W145" s="499"/>
      <c r="X145" s="499"/>
      <c r="Y145" s="499"/>
      <c r="Z145" s="499"/>
      <c r="AA145" s="499"/>
      <c r="AB145" s="499"/>
      <c r="AC145" s="499"/>
      <c r="AD145" s="499"/>
      <c r="AE145" s="500"/>
      <c r="AF145" s="217"/>
      <c r="AG145" s="225"/>
      <c r="AH145" s="226"/>
      <c r="AI145" s="134"/>
    </row>
    <row r="146" spans="1:35" ht="16.5" thickBot="1">
      <c r="A146" s="227"/>
      <c r="B146" s="228"/>
      <c r="C146" s="229"/>
      <c r="D146" s="178"/>
      <c r="E146" s="501"/>
      <c r="F146" s="502"/>
      <c r="G146" s="502"/>
      <c r="H146" s="502"/>
      <c r="I146" s="502"/>
      <c r="J146" s="502"/>
      <c r="K146" s="502"/>
      <c r="L146" s="502"/>
      <c r="M146" s="502"/>
      <c r="N146" s="503"/>
      <c r="O146" s="230"/>
      <c r="P146" s="231"/>
      <c r="Q146" s="232"/>
      <c r="R146" s="227"/>
      <c r="S146" s="228"/>
      <c r="T146" s="229"/>
      <c r="U146" s="178"/>
      <c r="V146" s="501"/>
      <c r="W146" s="502"/>
      <c r="X146" s="502"/>
      <c r="Y146" s="502"/>
      <c r="Z146" s="502"/>
      <c r="AA146" s="502"/>
      <c r="AB146" s="502"/>
      <c r="AC146" s="502"/>
      <c r="AD146" s="502"/>
      <c r="AE146" s="503"/>
      <c r="AF146" s="230"/>
      <c r="AG146" s="231"/>
      <c r="AH146" s="232"/>
      <c r="AI146" s="134"/>
    </row>
    <row r="147" spans="1:35" ht="13.5" thickTop="1">
      <c r="A147" s="233" t="s">
        <v>56</v>
      </c>
      <c r="B147" s="234"/>
      <c r="C147" s="235"/>
      <c r="D147" s="148">
        <f>D146+1</f>
        <v>1</v>
      </c>
      <c r="E147" s="495"/>
      <c r="F147" s="496"/>
      <c r="G147" s="496"/>
      <c r="H147" s="496"/>
      <c r="I147" s="496"/>
      <c r="J147" s="496"/>
      <c r="K147" s="496"/>
      <c r="L147" s="496"/>
      <c r="M147" s="496"/>
      <c r="N147" s="497"/>
      <c r="O147" s="211"/>
      <c r="P147" s="236"/>
      <c r="Q147" s="237"/>
      <c r="R147" s="233" t="s">
        <v>56</v>
      </c>
      <c r="S147" s="234"/>
      <c r="T147" s="235"/>
      <c r="U147" s="148">
        <f>U146+1</f>
        <v>1</v>
      </c>
      <c r="V147" s="495"/>
      <c r="W147" s="496"/>
      <c r="X147" s="496"/>
      <c r="Y147" s="496"/>
      <c r="Z147" s="496"/>
      <c r="AA147" s="496"/>
      <c r="AB147" s="496"/>
      <c r="AC147" s="496"/>
      <c r="AD147" s="496"/>
      <c r="AE147" s="497"/>
      <c r="AF147" s="211"/>
      <c r="AG147" s="236"/>
      <c r="AH147" s="237"/>
      <c r="AI147" s="134"/>
    </row>
    <row r="148" spans="1:35" ht="13.5" thickBot="1">
      <c r="A148" s="238" t="s">
        <v>57</v>
      </c>
      <c r="B148" s="239"/>
      <c r="C148" s="240"/>
      <c r="D148" s="175">
        <f>D147+1</f>
        <v>2</v>
      </c>
      <c r="E148" s="504"/>
      <c r="F148" s="505"/>
      <c r="G148" s="505"/>
      <c r="H148" s="505"/>
      <c r="I148" s="505"/>
      <c r="J148" s="505"/>
      <c r="K148" s="505"/>
      <c r="L148" s="505"/>
      <c r="M148" s="505"/>
      <c r="N148" s="506"/>
      <c r="O148" s="241"/>
      <c r="P148" s="242"/>
      <c r="Q148" s="243"/>
      <c r="R148" s="238" t="s">
        <v>57</v>
      </c>
      <c r="S148" s="239"/>
      <c r="T148" s="240"/>
      <c r="U148" s="175">
        <f>U147+1</f>
        <v>2</v>
      </c>
      <c r="V148" s="504"/>
      <c r="W148" s="505"/>
      <c r="X148" s="505"/>
      <c r="Y148" s="505"/>
      <c r="Z148" s="505"/>
      <c r="AA148" s="505"/>
      <c r="AB148" s="505"/>
      <c r="AC148" s="505"/>
      <c r="AD148" s="505"/>
      <c r="AE148" s="506"/>
      <c r="AF148" s="241"/>
      <c r="AG148" s="242"/>
      <c r="AH148" s="243"/>
      <c r="AI148" s="134"/>
    </row>
    <row r="149" spans="1:35" ht="18" customHeight="1" thickTop="1" thickBot="1">
      <c r="A149" s="305" t="s">
        <v>58</v>
      </c>
      <c r="B149" s="244"/>
      <c r="C149" s="306"/>
      <c r="D149" s="307"/>
      <c r="E149" s="306"/>
      <c r="F149" s="306"/>
      <c r="G149" s="245"/>
      <c r="H149" s="308" t="s">
        <v>59</v>
      </c>
      <c r="I149" s="246"/>
      <c r="J149" s="308" t="s">
        <v>16</v>
      </c>
      <c r="K149" s="310"/>
      <c r="L149" s="507" t="s">
        <v>60</v>
      </c>
      <c r="M149" s="508"/>
      <c r="N149" s="508"/>
      <c r="O149" s="308" t="s">
        <v>15</v>
      </c>
      <c r="P149" s="309"/>
      <c r="Q149" s="311" t="s">
        <v>16</v>
      </c>
      <c r="R149" s="312"/>
      <c r="S149" s="509" t="s">
        <v>61</v>
      </c>
      <c r="T149" s="510"/>
      <c r="U149" s="510"/>
      <c r="V149" s="510"/>
      <c r="W149" s="510"/>
      <c r="X149" s="510"/>
      <c r="Y149" s="510"/>
      <c r="Z149" s="510"/>
      <c r="AA149" s="510"/>
      <c r="AB149" s="510"/>
      <c r="AC149" s="510"/>
      <c r="AD149" s="510"/>
      <c r="AE149" s="510"/>
      <c r="AF149" s="510"/>
      <c r="AG149" s="510"/>
      <c r="AH149" s="511"/>
      <c r="AI149" s="134"/>
    </row>
    <row r="150" spans="1:35" ht="13.5" thickBot="1">
      <c r="A150" s="322"/>
      <c r="B150" s="333" t="s">
        <v>80</v>
      </c>
      <c r="C150" s="323"/>
      <c r="D150" s="324"/>
      <c r="E150" s="323"/>
      <c r="F150" s="323"/>
      <c r="G150" s="325"/>
      <c r="H150" s="326"/>
      <c r="I150" s="327"/>
      <c r="J150" s="326"/>
      <c r="K150" s="328"/>
      <c r="L150" s="329"/>
      <c r="M150" s="329"/>
      <c r="N150" s="329"/>
      <c r="O150" s="326"/>
      <c r="P150" s="328"/>
      <c r="Q150" s="326"/>
      <c r="R150" s="330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2"/>
      <c r="AI150" s="134"/>
    </row>
    <row r="151" spans="1:35" ht="15">
      <c r="A151" s="512" t="s">
        <v>62</v>
      </c>
      <c r="B151" s="313"/>
      <c r="C151" s="314" t="s">
        <v>15</v>
      </c>
      <c r="D151" s="161"/>
      <c r="E151" s="315"/>
      <c r="F151" s="316"/>
      <c r="G151" s="316"/>
      <c r="H151" s="316"/>
      <c r="I151" s="317"/>
      <c r="J151" s="318"/>
      <c r="K151" s="316"/>
      <c r="L151" s="316"/>
      <c r="M151" s="316"/>
      <c r="N151" s="317"/>
      <c r="O151" s="318"/>
      <c r="P151" s="316"/>
      <c r="Q151" s="316"/>
      <c r="R151" s="316"/>
      <c r="S151" s="317"/>
      <c r="T151" s="318"/>
      <c r="U151" s="319"/>
      <c r="V151" s="316"/>
      <c r="W151" s="316"/>
      <c r="X151" s="316"/>
      <c r="Y151" s="320"/>
      <c r="Z151" s="318"/>
      <c r="AA151" s="316"/>
      <c r="AB151" s="316"/>
      <c r="AC151" s="316"/>
      <c r="AD151" s="317"/>
      <c r="AE151" s="318"/>
      <c r="AF151" s="316"/>
      <c r="AG151" s="316"/>
      <c r="AH151" s="321"/>
    </row>
    <row r="152" spans="1:35" ht="15.75" thickBot="1">
      <c r="A152" s="513"/>
      <c r="B152" s="258"/>
      <c r="C152" s="259" t="s">
        <v>16</v>
      </c>
      <c r="D152" s="260"/>
      <c r="E152" s="261"/>
      <c r="F152" s="262"/>
      <c r="G152" s="262"/>
      <c r="H152" s="262"/>
      <c r="I152" s="263"/>
      <c r="J152" s="264"/>
      <c r="K152" s="262"/>
      <c r="L152" s="262"/>
      <c r="M152" s="262"/>
      <c r="N152" s="263"/>
      <c r="O152" s="264"/>
      <c r="P152" s="262"/>
      <c r="Q152" s="262"/>
      <c r="R152" s="262"/>
      <c r="S152" s="263"/>
      <c r="T152" s="264"/>
      <c r="U152" s="265"/>
      <c r="V152" s="262"/>
      <c r="W152" s="262"/>
      <c r="X152" s="262"/>
      <c r="Y152" s="266"/>
      <c r="Z152" s="264"/>
      <c r="AA152" s="262"/>
      <c r="AB152" s="262"/>
      <c r="AC152" s="262"/>
      <c r="AD152" s="263"/>
      <c r="AE152" s="264"/>
      <c r="AF152" s="262"/>
      <c r="AG152" s="262"/>
      <c r="AH152" s="267"/>
    </row>
    <row r="153" spans="1:35" ht="15">
      <c r="A153" s="514" t="s">
        <v>63</v>
      </c>
      <c r="B153" s="247"/>
      <c r="C153" s="248" t="s">
        <v>15</v>
      </c>
      <c r="D153" s="249"/>
      <c r="E153" s="250"/>
      <c r="F153" s="251"/>
      <c r="G153" s="251"/>
      <c r="H153" s="251"/>
      <c r="I153" s="252"/>
      <c r="J153" s="253"/>
      <c r="K153" s="251"/>
      <c r="L153" s="251"/>
      <c r="M153" s="251"/>
      <c r="N153" s="252"/>
      <c r="O153" s="253"/>
      <c r="P153" s="251"/>
      <c r="Q153" s="251"/>
      <c r="R153" s="251"/>
      <c r="S153" s="252"/>
      <c r="T153" s="253"/>
      <c r="U153" s="254"/>
      <c r="V153" s="251"/>
      <c r="W153" s="251"/>
      <c r="X153" s="251"/>
      <c r="Y153" s="255"/>
      <c r="Z153" s="253"/>
      <c r="AA153" s="251"/>
      <c r="AB153" s="251"/>
      <c r="AC153" s="251"/>
      <c r="AD153" s="252"/>
      <c r="AE153" s="253"/>
      <c r="AF153" s="251"/>
      <c r="AG153" s="251"/>
      <c r="AH153" s="256"/>
    </row>
    <row r="154" spans="1:35" ht="15.75" thickBot="1">
      <c r="A154" s="513"/>
      <c r="B154" s="258"/>
      <c r="C154" s="259" t="s">
        <v>16</v>
      </c>
      <c r="D154" s="260"/>
      <c r="E154" s="261"/>
      <c r="F154" s="262"/>
      <c r="G154" s="262"/>
      <c r="H154" s="262"/>
      <c r="I154" s="263"/>
      <c r="J154" s="264"/>
      <c r="K154" s="262"/>
      <c r="L154" s="262"/>
      <c r="M154" s="262"/>
      <c r="N154" s="263"/>
      <c r="O154" s="264"/>
      <c r="P154" s="262"/>
      <c r="Q154" s="262"/>
      <c r="R154" s="262"/>
      <c r="S154" s="263"/>
      <c r="T154" s="264"/>
      <c r="U154" s="265"/>
      <c r="V154" s="262"/>
      <c r="W154" s="262"/>
      <c r="X154" s="262"/>
      <c r="Y154" s="266"/>
      <c r="Z154" s="264"/>
      <c r="AA154" s="262"/>
      <c r="AB154" s="262"/>
      <c r="AC154" s="262"/>
      <c r="AD154" s="263"/>
      <c r="AE154" s="264"/>
      <c r="AF154" s="262"/>
      <c r="AG154" s="262"/>
      <c r="AH154" s="267"/>
    </row>
    <row r="155" spans="1:35" ht="15">
      <c r="A155" s="514" t="s">
        <v>64</v>
      </c>
      <c r="B155" s="247"/>
      <c r="C155" s="248" t="s">
        <v>15</v>
      </c>
      <c r="D155" s="249"/>
      <c r="E155" s="250"/>
      <c r="F155" s="251"/>
      <c r="G155" s="251"/>
      <c r="H155" s="251"/>
      <c r="I155" s="252"/>
      <c r="J155" s="253"/>
      <c r="K155" s="251"/>
      <c r="L155" s="251"/>
      <c r="M155" s="251"/>
      <c r="N155" s="252"/>
      <c r="O155" s="253"/>
      <c r="P155" s="251"/>
      <c r="Q155" s="251"/>
      <c r="R155" s="251"/>
      <c r="S155" s="252"/>
      <c r="T155" s="253"/>
      <c r="U155" s="254"/>
      <c r="V155" s="251"/>
      <c r="W155" s="251"/>
      <c r="X155" s="251"/>
      <c r="Y155" s="255"/>
      <c r="Z155" s="253"/>
      <c r="AA155" s="251"/>
      <c r="AB155" s="251"/>
      <c r="AC155" s="251"/>
      <c r="AD155" s="252"/>
      <c r="AE155" s="253"/>
      <c r="AF155" s="251"/>
      <c r="AG155" s="251"/>
      <c r="AH155" s="256"/>
    </row>
    <row r="156" spans="1:35" ht="15.75" thickBot="1">
      <c r="A156" s="513"/>
      <c r="B156" s="258"/>
      <c r="C156" s="268" t="s">
        <v>16</v>
      </c>
      <c r="D156" s="177"/>
      <c r="E156" s="269"/>
      <c r="F156" s="270"/>
      <c r="G156" s="270"/>
      <c r="H156" s="270"/>
      <c r="I156" s="271"/>
      <c r="J156" s="272"/>
      <c r="K156" s="270"/>
      <c r="L156" s="270"/>
      <c r="M156" s="270"/>
      <c r="N156" s="271"/>
      <c r="O156" s="272"/>
      <c r="P156" s="270"/>
      <c r="Q156" s="270"/>
      <c r="R156" s="270"/>
      <c r="S156" s="271"/>
      <c r="T156" s="272"/>
      <c r="U156" s="273"/>
      <c r="V156" s="270"/>
      <c r="W156" s="270"/>
      <c r="X156" s="270"/>
      <c r="Y156" s="274"/>
      <c r="Z156" s="272"/>
      <c r="AA156" s="270"/>
      <c r="AB156" s="270"/>
      <c r="AC156" s="270"/>
      <c r="AD156" s="271"/>
      <c r="AE156" s="272"/>
      <c r="AF156" s="270"/>
      <c r="AG156" s="270"/>
      <c r="AH156" s="275"/>
    </row>
    <row r="157" spans="1:35">
      <c r="A157" s="276"/>
      <c r="B157" s="515"/>
      <c r="C157" s="277"/>
      <c r="D157" s="249"/>
      <c r="E157" s="249"/>
      <c r="F157" s="249"/>
      <c r="G157" s="249"/>
      <c r="H157" s="278"/>
      <c r="I157" s="517" t="s">
        <v>62</v>
      </c>
      <c r="J157" s="518"/>
      <c r="K157" s="518"/>
      <c r="L157" s="518"/>
      <c r="M157" s="519"/>
      <c r="N157" s="517" t="s">
        <v>63</v>
      </c>
      <c r="O157" s="518"/>
      <c r="P157" s="518"/>
      <c r="Q157" s="518"/>
      <c r="R157" s="519"/>
      <c r="S157" s="517" t="s">
        <v>64</v>
      </c>
      <c r="T157" s="518"/>
      <c r="U157" s="518"/>
      <c r="V157" s="518"/>
      <c r="W157" s="518"/>
      <c r="X157" s="519"/>
      <c r="Y157" s="517" t="s">
        <v>13</v>
      </c>
      <c r="Z157" s="518"/>
      <c r="AA157" s="518"/>
      <c r="AB157" s="518"/>
      <c r="AC157" s="519"/>
      <c r="AD157" s="517" t="s">
        <v>31</v>
      </c>
      <c r="AE157" s="518"/>
      <c r="AF157" s="518"/>
      <c r="AG157" s="518"/>
      <c r="AH157" s="520"/>
    </row>
    <row r="158" spans="1:35" ht="18.75" thickBot="1">
      <c r="A158" s="279"/>
      <c r="B158" s="516"/>
      <c r="C158" s="521" t="s">
        <v>65</v>
      </c>
      <c r="D158" s="522"/>
      <c r="E158" s="522"/>
      <c r="F158" s="522"/>
      <c r="G158" s="522"/>
      <c r="H158" s="523"/>
      <c r="I158" s="524"/>
      <c r="J158" s="525"/>
      <c r="K158" s="280" t="s">
        <v>66</v>
      </c>
      <c r="L158" s="525"/>
      <c r="M158" s="526"/>
      <c r="N158" s="524"/>
      <c r="O158" s="525"/>
      <c r="P158" s="280" t="s">
        <v>66</v>
      </c>
      <c r="Q158" s="525"/>
      <c r="R158" s="526"/>
      <c r="S158" s="524"/>
      <c r="T158" s="525"/>
      <c r="U158" s="281"/>
      <c r="V158" s="280" t="s">
        <v>66</v>
      </c>
      <c r="W158" s="525"/>
      <c r="X158" s="526"/>
      <c r="Y158" s="524"/>
      <c r="Z158" s="525"/>
      <c r="AA158" s="280" t="s">
        <v>66</v>
      </c>
      <c r="AB158" s="525"/>
      <c r="AC158" s="526"/>
      <c r="AD158" s="524"/>
      <c r="AE158" s="525"/>
      <c r="AF158" s="280" t="s">
        <v>66</v>
      </c>
      <c r="AG158" s="525"/>
      <c r="AH158" s="527"/>
    </row>
    <row r="159" spans="1:35">
      <c r="A159" s="279"/>
      <c r="B159" s="516"/>
      <c r="C159" s="528" t="s">
        <v>67</v>
      </c>
      <c r="D159" s="528"/>
      <c r="E159" s="528"/>
      <c r="F159" s="528"/>
      <c r="G159" s="528"/>
      <c r="H159" s="528"/>
      <c r="I159" s="530"/>
      <c r="J159" s="531"/>
      <c r="K159" s="531"/>
      <c r="L159" s="531"/>
      <c r="M159" s="531"/>
      <c r="N159" s="531"/>
      <c r="O159" s="531"/>
      <c r="P159" s="531"/>
      <c r="Q159" s="531"/>
      <c r="R159" s="531"/>
      <c r="S159" s="531"/>
      <c r="T159" s="531"/>
      <c r="U159" s="531"/>
      <c r="V159" s="531"/>
      <c r="W159" s="531"/>
      <c r="X159" s="532"/>
      <c r="Y159" s="517" t="s">
        <v>12</v>
      </c>
      <c r="Z159" s="518"/>
      <c r="AA159" s="518"/>
      <c r="AB159" s="518"/>
      <c r="AC159" s="519"/>
      <c r="AD159" s="517" t="s">
        <v>68</v>
      </c>
      <c r="AE159" s="518"/>
      <c r="AF159" s="518"/>
      <c r="AG159" s="518"/>
      <c r="AH159" s="520"/>
    </row>
    <row r="160" spans="1:35" ht="18.75" thickBot="1">
      <c r="A160" s="282"/>
      <c r="B160" s="516"/>
      <c r="C160" s="529"/>
      <c r="D160" s="529"/>
      <c r="E160" s="529"/>
      <c r="F160" s="529"/>
      <c r="G160" s="529"/>
      <c r="H160" s="529"/>
      <c r="I160" s="533"/>
      <c r="J160" s="534"/>
      <c r="K160" s="534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5"/>
      <c r="Y160" s="536"/>
      <c r="Z160" s="537"/>
      <c r="AA160" s="283" t="s">
        <v>66</v>
      </c>
      <c r="AB160" s="537"/>
      <c r="AC160" s="538"/>
      <c r="AD160" s="539"/>
      <c r="AE160" s="537"/>
      <c r="AF160" s="537"/>
      <c r="AG160" s="540" t="s">
        <v>41</v>
      </c>
      <c r="AH160" s="541"/>
    </row>
    <row r="161" spans="1:35" ht="14.25" thickTop="1" thickBot="1">
      <c r="A161" s="542" t="s">
        <v>69</v>
      </c>
      <c r="B161" s="543"/>
      <c r="C161" s="543"/>
      <c r="D161" s="543"/>
      <c r="E161" s="543"/>
      <c r="F161" s="543"/>
      <c r="G161" s="543"/>
      <c r="H161" s="543"/>
      <c r="I161" s="543"/>
      <c r="J161" s="543"/>
      <c r="K161" s="543"/>
      <c r="L161" s="543"/>
      <c r="M161" s="543"/>
      <c r="N161" s="543"/>
      <c r="O161" s="543"/>
      <c r="P161" s="543"/>
      <c r="Q161" s="543"/>
      <c r="R161" s="543"/>
      <c r="S161" s="543"/>
      <c r="T161" s="543"/>
      <c r="U161" s="543"/>
      <c r="V161" s="543"/>
      <c r="W161" s="543"/>
      <c r="X161" s="543"/>
      <c r="Y161" s="543"/>
      <c r="Z161" s="543"/>
      <c r="AA161" s="543"/>
      <c r="AB161" s="543"/>
      <c r="AC161" s="543"/>
      <c r="AD161" s="543"/>
      <c r="AE161" s="543"/>
      <c r="AF161" s="543"/>
      <c r="AG161" s="543"/>
      <c r="AH161" s="544"/>
    </row>
    <row r="162" spans="1:35" ht="24" thickBot="1">
      <c r="A162" s="284" t="s">
        <v>70</v>
      </c>
      <c r="B162" s="285"/>
      <c r="C162" s="285"/>
      <c r="D162" s="286"/>
      <c r="E162" s="285"/>
      <c r="F162" s="285"/>
      <c r="G162" s="287"/>
      <c r="H162" s="285"/>
      <c r="I162" s="285"/>
      <c r="J162" s="285"/>
      <c r="K162" s="285"/>
      <c r="L162" s="285"/>
      <c r="M162" s="285"/>
      <c r="N162" s="285"/>
      <c r="O162" s="285"/>
      <c r="P162" s="285"/>
      <c r="Q162" s="288"/>
      <c r="R162" s="289" t="s">
        <v>71</v>
      </c>
      <c r="S162" s="285"/>
      <c r="T162" s="285"/>
      <c r="U162" s="286"/>
      <c r="V162" s="285"/>
      <c r="W162" s="290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2"/>
    </row>
    <row r="163" spans="1:35" ht="22.5" thickBot="1">
      <c r="A163" s="284" t="s">
        <v>42</v>
      </c>
      <c r="B163" s="285"/>
      <c r="C163" s="285"/>
      <c r="D163" s="286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8"/>
      <c r="R163" s="293" t="s">
        <v>72</v>
      </c>
      <c r="S163" s="285"/>
      <c r="T163" s="285"/>
      <c r="U163" s="286"/>
      <c r="V163" s="285"/>
      <c r="W163" s="294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95"/>
    </row>
    <row r="164" spans="1:35" ht="13.5" thickBot="1">
      <c r="A164" s="296" t="s">
        <v>73</v>
      </c>
      <c r="B164" s="297"/>
      <c r="C164" s="297"/>
      <c r="D164" s="298"/>
      <c r="E164" s="297"/>
      <c r="F164" s="297"/>
      <c r="G164" s="297"/>
      <c r="H164" s="297"/>
      <c r="I164" s="297"/>
      <c r="J164" s="299" t="s">
        <v>74</v>
      </c>
      <c r="K164" s="300"/>
      <c r="L164" s="300"/>
      <c r="M164" s="300"/>
      <c r="N164" s="301"/>
      <c r="O164" s="297"/>
      <c r="P164" s="299" t="s">
        <v>75</v>
      </c>
      <c r="Q164" s="300"/>
      <c r="R164" s="300"/>
      <c r="S164" s="300"/>
      <c r="T164" s="301"/>
      <c r="U164" s="298"/>
      <c r="V164" s="297"/>
      <c r="W164" s="299" t="s">
        <v>76</v>
      </c>
      <c r="X164" s="300"/>
      <c r="Y164" s="300"/>
      <c r="Z164" s="300"/>
      <c r="AA164" s="300"/>
      <c r="AB164" s="301"/>
      <c r="AC164" s="297"/>
      <c r="AD164" s="299" t="s">
        <v>77</v>
      </c>
      <c r="AE164" s="300"/>
      <c r="AF164" s="300"/>
      <c r="AG164" s="301"/>
      <c r="AH164" s="302"/>
    </row>
    <row r="165" spans="1:35" ht="14.25" thickTop="1" thickBot="1">
      <c r="A165" s="257"/>
      <c r="B165" s="257"/>
      <c r="C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57"/>
    </row>
    <row r="166" spans="1:35" ht="21" thickTop="1">
      <c r="A166" s="468" t="s">
        <v>34</v>
      </c>
      <c r="B166" s="469"/>
      <c r="C166" s="469"/>
      <c r="D166" s="469"/>
      <c r="E166" s="469"/>
      <c r="F166" s="469"/>
      <c r="G166" s="469"/>
      <c r="H166" s="469"/>
      <c r="I166" s="469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9"/>
      <c r="U166" s="469"/>
      <c r="V166" s="469"/>
      <c r="W166" s="469"/>
      <c r="X166" s="469"/>
      <c r="Y166" s="469"/>
      <c r="Z166" s="469"/>
      <c r="AA166" s="469"/>
      <c r="AB166" s="469"/>
      <c r="AC166" s="470"/>
      <c r="AD166" s="132"/>
      <c r="AE166" s="132"/>
      <c r="AF166" s="132"/>
      <c r="AG166" s="132"/>
      <c r="AH166" s="133"/>
      <c r="AI166" s="134"/>
    </row>
    <row r="167" spans="1:35" ht="16.5" thickBot="1">
      <c r="A167" s="471" t="s">
        <v>81</v>
      </c>
      <c r="B167" s="472"/>
      <c r="C167" s="472"/>
      <c r="D167" s="472"/>
      <c r="E167" s="472"/>
      <c r="F167" s="472"/>
      <c r="G167" s="472"/>
      <c r="H167" s="472"/>
      <c r="I167" s="472"/>
      <c r="J167" s="472"/>
      <c r="K167" s="472"/>
      <c r="L167" s="472"/>
      <c r="M167" s="472"/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3"/>
      <c r="AD167" s="135"/>
      <c r="AE167" s="135"/>
      <c r="AF167" s="135"/>
      <c r="AG167" s="135"/>
      <c r="AH167" s="136"/>
      <c r="AI167" s="134"/>
    </row>
    <row r="168" spans="1:35" ht="19.5" thickTop="1" thickBot="1">
      <c r="A168" s="137" t="s">
        <v>35</v>
      </c>
      <c r="B168" s="138"/>
      <c r="C168" s="138"/>
      <c r="D168" s="138"/>
      <c r="E168" s="138"/>
      <c r="F168" s="139"/>
      <c r="G168" s="474" t="str">
        <f>Spielplan!$F$1</f>
        <v>Staffel eintragen</v>
      </c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6"/>
      <c r="AD168" s="140"/>
      <c r="AE168" s="140"/>
      <c r="AF168" s="140"/>
      <c r="AG168" s="140"/>
      <c r="AH168" s="141"/>
      <c r="AI168" s="142"/>
    </row>
    <row r="169" spans="1:35" ht="19.5" thickTop="1" thickBot="1">
      <c r="A169" s="143" t="s">
        <v>78</v>
      </c>
      <c r="B169" s="144"/>
      <c r="C169" s="144"/>
      <c r="D169" s="144"/>
      <c r="E169" s="144"/>
      <c r="F169" s="145"/>
      <c r="G169" s="456" t="s">
        <v>79</v>
      </c>
      <c r="H169" s="457"/>
      <c r="I169" s="457"/>
      <c r="J169" s="457"/>
      <c r="K169" s="457"/>
      <c r="L169" s="457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8"/>
      <c r="AB169" s="458"/>
      <c r="AC169" s="459"/>
      <c r="AD169" s="140"/>
      <c r="AE169" s="140"/>
      <c r="AF169" s="140"/>
      <c r="AG169" s="140"/>
      <c r="AH169" s="141"/>
      <c r="AI169" s="142"/>
    </row>
    <row r="170" spans="1:35" ht="17.25" thickTop="1" thickBot="1">
      <c r="A170" s="146" t="s">
        <v>36</v>
      </c>
      <c r="B170" s="147"/>
      <c r="C170" s="147"/>
      <c r="D170" s="148"/>
      <c r="E170" s="149"/>
      <c r="F170" s="460" t="str">
        <f>Spielplan!$F$2</f>
        <v>Saison eintragen</v>
      </c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150" t="s">
        <v>37</v>
      </c>
      <c r="S170" s="150"/>
      <c r="T170" s="150"/>
      <c r="U170" s="151"/>
      <c r="V170" s="150"/>
      <c r="W170" s="462" t="str">
        <f>Spielplan!J44</f>
        <v>Spielort</v>
      </c>
      <c r="X170" s="463"/>
      <c r="Y170" s="463"/>
      <c r="Z170" s="463"/>
      <c r="AA170" s="463"/>
      <c r="AB170" s="463"/>
      <c r="AC170" s="464"/>
      <c r="AD170" s="152"/>
      <c r="AE170" s="152"/>
      <c r="AF170" s="152"/>
      <c r="AG170" s="152"/>
      <c r="AH170" s="153"/>
      <c r="AI170" s="134"/>
    </row>
    <row r="171" spans="1:35" ht="16.5" thickTop="1">
      <c r="A171" s="154" t="s">
        <v>8</v>
      </c>
      <c r="B171" s="155"/>
      <c r="C171" s="155"/>
      <c r="D171" s="156"/>
      <c r="E171" s="157"/>
      <c r="F171" s="465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158" t="s">
        <v>38</v>
      </c>
      <c r="S171" s="158"/>
      <c r="T171" s="158"/>
      <c r="U171" s="159"/>
      <c r="V171" s="158"/>
      <c r="W171" s="466" t="str">
        <f>Spielplan!I44</f>
        <v>Datum</v>
      </c>
      <c r="X171" s="467"/>
      <c r="Y171" s="467"/>
      <c r="Z171" s="467"/>
      <c r="AA171" s="467"/>
      <c r="AB171" s="160"/>
      <c r="AC171" s="160"/>
      <c r="AD171" s="161"/>
      <c r="AE171" s="161"/>
      <c r="AF171" s="162"/>
      <c r="AG171" s="162"/>
      <c r="AH171" s="163"/>
      <c r="AI171" s="134"/>
    </row>
    <row r="172" spans="1:35" ht="15.75">
      <c r="A172" s="154" t="s">
        <v>39</v>
      </c>
      <c r="B172" s="155"/>
      <c r="C172" s="155"/>
      <c r="D172" s="156"/>
      <c r="E172" s="157"/>
      <c r="F172" s="465" t="str">
        <f>Spielplan!J50</f>
        <v>Mannschaft 1</v>
      </c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164" t="s">
        <v>40</v>
      </c>
      <c r="S172" s="164"/>
      <c r="T172" s="164"/>
      <c r="U172" s="165"/>
      <c r="V172" s="166"/>
      <c r="W172" s="477"/>
      <c r="X172" s="478"/>
      <c r="Y172" s="478"/>
      <c r="Z172" s="478"/>
      <c r="AA172" s="167" t="s">
        <v>41</v>
      </c>
      <c r="AB172" s="168"/>
      <c r="AC172" s="169"/>
      <c r="AD172" s="479"/>
      <c r="AE172" s="479"/>
      <c r="AF172" s="479"/>
      <c r="AG172" s="479"/>
      <c r="AH172" s="480"/>
      <c r="AI172" s="134"/>
    </row>
    <row r="173" spans="1:35" ht="15.75">
      <c r="A173" s="154" t="s">
        <v>42</v>
      </c>
      <c r="B173" s="155"/>
      <c r="C173" s="155"/>
      <c r="D173" s="156"/>
      <c r="E173" s="157"/>
      <c r="F173" s="465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164" t="s">
        <v>43</v>
      </c>
      <c r="S173" s="164"/>
      <c r="T173" s="164"/>
      <c r="U173" s="165"/>
      <c r="V173" s="166"/>
      <c r="W173" s="481">
        <f>Spielplan!D50</f>
        <v>3</v>
      </c>
      <c r="X173" s="482"/>
      <c r="Y173" s="170"/>
      <c r="Z173" s="170"/>
      <c r="AA173" s="170"/>
      <c r="AB173" s="171" t="s">
        <v>44</v>
      </c>
      <c r="AC173" s="168"/>
      <c r="AD173" s="483">
        <f>Spielplan!E50</f>
        <v>1</v>
      </c>
      <c r="AE173" s="482"/>
      <c r="AF173" s="170"/>
      <c r="AG173" s="170"/>
      <c r="AH173" s="172"/>
      <c r="AI173" s="134"/>
    </row>
    <row r="174" spans="1:35" ht="16.5" thickBot="1">
      <c r="A174" s="173" t="s">
        <v>45</v>
      </c>
      <c r="B174" s="174"/>
      <c r="C174" s="174"/>
      <c r="D174" s="175"/>
      <c r="E174" s="176"/>
      <c r="F174" s="484"/>
      <c r="G174" s="485"/>
      <c r="H174" s="485"/>
      <c r="I174" s="485"/>
      <c r="J174" s="485"/>
      <c r="K174" s="485"/>
      <c r="L174" s="485"/>
      <c r="M174" s="485"/>
      <c r="N174" s="485"/>
      <c r="O174" s="485"/>
      <c r="P174" s="485"/>
      <c r="Q174" s="486"/>
      <c r="R174" s="158" t="s">
        <v>46</v>
      </c>
      <c r="S174" s="177"/>
      <c r="T174" s="177"/>
      <c r="U174" s="178"/>
      <c r="V174" s="179"/>
      <c r="W174" s="487">
        <f>Spielplan!F50</f>
        <v>36</v>
      </c>
      <c r="X174" s="488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1"/>
      <c r="AI174" s="134"/>
    </row>
    <row r="175" spans="1:35" ht="16.5" thickTop="1" thickBot="1">
      <c r="A175" s="489" t="s">
        <v>47</v>
      </c>
      <c r="B175" s="490"/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182" t="s">
        <v>48</v>
      </c>
      <c r="P175" s="183" t="s">
        <v>49</v>
      </c>
      <c r="Q175" s="184" t="s">
        <v>50</v>
      </c>
      <c r="R175" s="489" t="s">
        <v>51</v>
      </c>
      <c r="S175" s="490"/>
      <c r="T175" s="490"/>
      <c r="U175" s="490"/>
      <c r="V175" s="490"/>
      <c r="W175" s="490"/>
      <c r="X175" s="490"/>
      <c r="Y175" s="490"/>
      <c r="Z175" s="490"/>
      <c r="AA175" s="490"/>
      <c r="AB175" s="490"/>
      <c r="AC175" s="490"/>
      <c r="AD175" s="490"/>
      <c r="AE175" s="491"/>
      <c r="AF175" s="182" t="s">
        <v>48</v>
      </c>
      <c r="AG175" s="183" t="s">
        <v>49</v>
      </c>
      <c r="AH175" s="184" t="s">
        <v>50</v>
      </c>
      <c r="AI175" s="134"/>
    </row>
    <row r="176" spans="1:35" ht="21" thickBot="1">
      <c r="A176" s="492" t="str">
        <f>Spielplan!G50</f>
        <v>Mannschaft 5</v>
      </c>
      <c r="B176" s="493"/>
      <c r="C176" s="493"/>
      <c r="D176" s="493"/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185"/>
      <c r="P176" s="186"/>
      <c r="Q176" s="187"/>
      <c r="R176" s="492" t="str">
        <f>Spielplan!I50</f>
        <v>Mannschaft 3</v>
      </c>
      <c r="S176" s="493"/>
      <c r="T176" s="493"/>
      <c r="U176" s="493"/>
      <c r="V176" s="493"/>
      <c r="W176" s="493"/>
      <c r="X176" s="493"/>
      <c r="Y176" s="493"/>
      <c r="Z176" s="493"/>
      <c r="AA176" s="493"/>
      <c r="AB176" s="493"/>
      <c r="AC176" s="493"/>
      <c r="AD176" s="493"/>
      <c r="AE176" s="494"/>
      <c r="AF176" s="185"/>
      <c r="AG176" s="186"/>
      <c r="AH176" s="187"/>
      <c r="AI176" s="134"/>
    </row>
    <row r="177" spans="1:35" ht="26.25" thickTop="1" thickBot="1">
      <c r="A177" s="188" t="s">
        <v>52</v>
      </c>
      <c r="B177" s="189" t="s">
        <v>53</v>
      </c>
      <c r="C177" s="190" t="s">
        <v>54</v>
      </c>
      <c r="D177" s="191"/>
      <c r="E177" s="192" t="s">
        <v>55</v>
      </c>
      <c r="F177" s="193"/>
      <c r="G177" s="193"/>
      <c r="H177" s="193"/>
      <c r="I177" s="193"/>
      <c r="J177" s="193"/>
      <c r="K177" s="193"/>
      <c r="L177" s="193"/>
      <c r="M177" s="193"/>
      <c r="N177" s="193"/>
      <c r="O177" s="194"/>
      <c r="P177" s="195"/>
      <c r="Q177" s="196"/>
      <c r="R177" s="188" t="s">
        <v>52</v>
      </c>
      <c r="S177" s="189" t="s">
        <v>53</v>
      </c>
      <c r="T177" s="190" t="s">
        <v>54</v>
      </c>
      <c r="U177" s="191"/>
      <c r="V177" s="192" t="s">
        <v>55</v>
      </c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4"/>
      <c r="AG177" s="195"/>
      <c r="AH177" s="196"/>
      <c r="AI177" s="134"/>
    </row>
    <row r="178" spans="1:35" ht="16.5" thickTop="1">
      <c r="A178" s="207"/>
      <c r="B178" s="208"/>
      <c r="C178" s="209"/>
      <c r="D178" s="210"/>
      <c r="E178" s="495"/>
      <c r="F178" s="496"/>
      <c r="G178" s="496"/>
      <c r="H178" s="496"/>
      <c r="I178" s="496"/>
      <c r="J178" s="496"/>
      <c r="K178" s="496"/>
      <c r="L178" s="496"/>
      <c r="M178" s="496"/>
      <c r="N178" s="497"/>
      <c r="O178" s="211"/>
      <c r="P178" s="212"/>
      <c r="Q178" s="213"/>
      <c r="R178" s="207"/>
      <c r="S178" s="214"/>
      <c r="T178" s="209"/>
      <c r="U178" s="210"/>
      <c r="V178" s="495"/>
      <c r="W178" s="496"/>
      <c r="X178" s="496"/>
      <c r="Y178" s="496"/>
      <c r="Z178" s="496"/>
      <c r="AA178" s="496"/>
      <c r="AB178" s="496"/>
      <c r="AC178" s="496"/>
      <c r="AD178" s="496"/>
      <c r="AE178" s="497"/>
      <c r="AF178" s="211"/>
      <c r="AG178" s="212"/>
      <c r="AH178" s="213"/>
      <c r="AI178" s="134"/>
    </row>
    <row r="179" spans="1:35" ht="15.75">
      <c r="A179" s="215"/>
      <c r="B179" s="208"/>
      <c r="C179" s="216"/>
      <c r="D179" s="165"/>
      <c r="E179" s="498"/>
      <c r="F179" s="499"/>
      <c r="G179" s="499"/>
      <c r="H179" s="499"/>
      <c r="I179" s="499"/>
      <c r="J179" s="499"/>
      <c r="K179" s="499"/>
      <c r="L179" s="499"/>
      <c r="M179" s="499"/>
      <c r="N179" s="500"/>
      <c r="O179" s="217"/>
      <c r="P179" s="218"/>
      <c r="Q179" s="219"/>
      <c r="R179" s="215"/>
      <c r="S179" s="208"/>
      <c r="T179" s="216"/>
      <c r="U179" s="165"/>
      <c r="V179" s="498"/>
      <c r="W179" s="499"/>
      <c r="X179" s="499"/>
      <c r="Y179" s="499"/>
      <c r="Z179" s="499"/>
      <c r="AA179" s="499"/>
      <c r="AB179" s="499"/>
      <c r="AC179" s="499"/>
      <c r="AD179" s="499"/>
      <c r="AE179" s="500"/>
      <c r="AF179" s="217"/>
      <c r="AG179" s="218"/>
      <c r="AH179" s="219"/>
      <c r="AI179" s="134"/>
    </row>
    <row r="180" spans="1:35" ht="18">
      <c r="A180" s="215"/>
      <c r="B180" s="208"/>
      <c r="C180" s="220"/>
      <c r="D180" s="165"/>
      <c r="E180" s="498"/>
      <c r="F180" s="499"/>
      <c r="G180" s="499"/>
      <c r="H180" s="499"/>
      <c r="I180" s="499"/>
      <c r="J180" s="499"/>
      <c r="K180" s="499"/>
      <c r="L180" s="499"/>
      <c r="M180" s="499"/>
      <c r="N180" s="500"/>
      <c r="O180" s="217"/>
      <c r="P180" s="221"/>
      <c r="Q180" s="219"/>
      <c r="R180" s="215"/>
      <c r="S180" s="208"/>
      <c r="T180" s="220"/>
      <c r="U180" s="165"/>
      <c r="V180" s="498"/>
      <c r="W180" s="499"/>
      <c r="X180" s="499"/>
      <c r="Y180" s="499"/>
      <c r="Z180" s="499"/>
      <c r="AA180" s="499"/>
      <c r="AB180" s="499"/>
      <c r="AC180" s="499"/>
      <c r="AD180" s="499"/>
      <c r="AE180" s="500"/>
      <c r="AF180" s="217"/>
      <c r="AG180" s="221"/>
      <c r="AH180" s="219"/>
      <c r="AI180" s="134"/>
    </row>
    <row r="181" spans="1:35" ht="18">
      <c r="A181" s="215"/>
      <c r="B181" s="208"/>
      <c r="C181" s="222"/>
      <c r="D181" s="165"/>
      <c r="E181" s="498"/>
      <c r="F181" s="499"/>
      <c r="G181" s="499"/>
      <c r="H181" s="499"/>
      <c r="I181" s="499"/>
      <c r="J181" s="499"/>
      <c r="K181" s="499"/>
      <c r="L181" s="499"/>
      <c r="M181" s="499"/>
      <c r="N181" s="500"/>
      <c r="O181" s="217"/>
      <c r="P181" s="221"/>
      <c r="Q181" s="219"/>
      <c r="R181" s="215"/>
      <c r="S181" s="208"/>
      <c r="T181" s="222"/>
      <c r="U181" s="165"/>
      <c r="V181" s="498"/>
      <c r="W181" s="499"/>
      <c r="X181" s="499"/>
      <c r="Y181" s="499"/>
      <c r="Z181" s="499"/>
      <c r="AA181" s="499"/>
      <c r="AB181" s="499"/>
      <c r="AC181" s="499"/>
      <c r="AD181" s="499"/>
      <c r="AE181" s="500"/>
      <c r="AF181" s="217"/>
      <c r="AG181" s="221"/>
      <c r="AH181" s="219"/>
      <c r="AI181" s="134"/>
    </row>
    <row r="182" spans="1:35" ht="18">
      <c r="A182" s="215"/>
      <c r="B182" s="208"/>
      <c r="C182" s="223"/>
      <c r="D182" s="165"/>
      <c r="E182" s="498"/>
      <c r="F182" s="499"/>
      <c r="G182" s="499"/>
      <c r="H182" s="499"/>
      <c r="I182" s="499"/>
      <c r="J182" s="499"/>
      <c r="K182" s="499"/>
      <c r="L182" s="499"/>
      <c r="M182" s="499"/>
      <c r="N182" s="500"/>
      <c r="O182" s="217"/>
      <c r="P182" s="224"/>
      <c r="Q182" s="219"/>
      <c r="R182" s="215"/>
      <c r="S182" s="208"/>
      <c r="T182" s="223"/>
      <c r="U182" s="165"/>
      <c r="V182" s="498"/>
      <c r="W182" s="499"/>
      <c r="X182" s="499"/>
      <c r="Y182" s="499"/>
      <c r="Z182" s="499"/>
      <c r="AA182" s="499"/>
      <c r="AB182" s="499"/>
      <c r="AC182" s="499"/>
      <c r="AD182" s="499"/>
      <c r="AE182" s="500"/>
      <c r="AF182" s="217"/>
      <c r="AG182" s="224"/>
      <c r="AH182" s="219"/>
      <c r="AI182" s="134"/>
    </row>
    <row r="183" spans="1:35" ht="18">
      <c r="A183" s="215"/>
      <c r="B183" s="208"/>
      <c r="C183" s="222"/>
      <c r="D183" s="165"/>
      <c r="E183" s="498"/>
      <c r="F183" s="499"/>
      <c r="G183" s="499"/>
      <c r="H183" s="499"/>
      <c r="I183" s="499"/>
      <c r="J183" s="499"/>
      <c r="K183" s="499"/>
      <c r="L183" s="499"/>
      <c r="M183" s="499"/>
      <c r="N183" s="500"/>
      <c r="O183" s="217"/>
      <c r="P183" s="221"/>
      <c r="Q183" s="219"/>
      <c r="R183" s="215"/>
      <c r="S183" s="208"/>
      <c r="T183" s="222"/>
      <c r="U183" s="165"/>
      <c r="V183" s="498"/>
      <c r="W183" s="499"/>
      <c r="X183" s="499"/>
      <c r="Y183" s="499"/>
      <c r="Z183" s="499"/>
      <c r="AA183" s="499"/>
      <c r="AB183" s="499"/>
      <c r="AC183" s="499"/>
      <c r="AD183" s="499"/>
      <c r="AE183" s="500"/>
      <c r="AF183" s="217"/>
      <c r="AG183" s="221"/>
      <c r="AH183" s="219"/>
      <c r="AI183" s="134"/>
    </row>
    <row r="184" spans="1:35" ht="18">
      <c r="A184" s="215"/>
      <c r="B184" s="208"/>
      <c r="C184" s="222"/>
      <c r="D184" s="165"/>
      <c r="E184" s="498"/>
      <c r="F184" s="499"/>
      <c r="G184" s="499"/>
      <c r="H184" s="499"/>
      <c r="I184" s="499"/>
      <c r="J184" s="499"/>
      <c r="K184" s="499"/>
      <c r="L184" s="499"/>
      <c r="M184" s="499"/>
      <c r="N184" s="500"/>
      <c r="O184" s="217"/>
      <c r="P184" s="221"/>
      <c r="Q184" s="219"/>
      <c r="R184" s="215"/>
      <c r="S184" s="208"/>
      <c r="T184" s="222"/>
      <c r="U184" s="165"/>
      <c r="V184" s="498"/>
      <c r="W184" s="499"/>
      <c r="X184" s="499"/>
      <c r="Y184" s="499"/>
      <c r="Z184" s="499"/>
      <c r="AA184" s="499"/>
      <c r="AB184" s="499"/>
      <c r="AC184" s="499"/>
      <c r="AD184" s="499"/>
      <c r="AE184" s="500"/>
      <c r="AF184" s="217"/>
      <c r="AG184" s="221"/>
      <c r="AH184" s="219"/>
      <c r="AI184" s="134"/>
    </row>
    <row r="185" spans="1:35" ht="18">
      <c r="A185" s="215"/>
      <c r="B185" s="208"/>
      <c r="C185" s="222"/>
      <c r="D185" s="165"/>
      <c r="E185" s="498"/>
      <c r="F185" s="499"/>
      <c r="G185" s="499"/>
      <c r="H185" s="499"/>
      <c r="I185" s="499"/>
      <c r="J185" s="499"/>
      <c r="K185" s="499"/>
      <c r="L185" s="499"/>
      <c r="M185" s="499"/>
      <c r="N185" s="500"/>
      <c r="O185" s="217"/>
      <c r="P185" s="221"/>
      <c r="Q185" s="219"/>
      <c r="R185" s="215"/>
      <c r="S185" s="208"/>
      <c r="T185" s="222"/>
      <c r="U185" s="165"/>
      <c r="V185" s="498"/>
      <c r="W185" s="499"/>
      <c r="X185" s="499"/>
      <c r="Y185" s="499"/>
      <c r="Z185" s="499"/>
      <c r="AA185" s="499"/>
      <c r="AB185" s="499"/>
      <c r="AC185" s="499"/>
      <c r="AD185" s="499"/>
      <c r="AE185" s="500"/>
      <c r="AF185" s="217"/>
      <c r="AG185" s="221"/>
      <c r="AH185" s="219"/>
      <c r="AI185" s="134"/>
    </row>
    <row r="186" spans="1:35" ht="18">
      <c r="A186" s="215"/>
      <c r="B186" s="208"/>
      <c r="C186" s="222"/>
      <c r="D186" s="165"/>
      <c r="E186" s="498"/>
      <c r="F186" s="499"/>
      <c r="G186" s="499"/>
      <c r="H186" s="499"/>
      <c r="I186" s="499"/>
      <c r="J186" s="499"/>
      <c r="K186" s="499"/>
      <c r="L186" s="499"/>
      <c r="M186" s="499"/>
      <c r="N186" s="500"/>
      <c r="O186" s="217"/>
      <c r="P186" s="225"/>
      <c r="Q186" s="226"/>
      <c r="R186" s="215"/>
      <c r="S186" s="208"/>
      <c r="T186" s="222"/>
      <c r="U186" s="165"/>
      <c r="V186" s="498"/>
      <c r="W186" s="499"/>
      <c r="X186" s="499"/>
      <c r="Y186" s="499"/>
      <c r="Z186" s="499"/>
      <c r="AA186" s="499"/>
      <c r="AB186" s="499"/>
      <c r="AC186" s="499"/>
      <c r="AD186" s="499"/>
      <c r="AE186" s="500"/>
      <c r="AF186" s="217"/>
      <c r="AG186" s="225"/>
      <c r="AH186" s="226"/>
      <c r="AI186" s="134"/>
    </row>
    <row r="187" spans="1:35" ht="16.5" thickBot="1">
      <c r="A187" s="227"/>
      <c r="B187" s="228"/>
      <c r="C187" s="229"/>
      <c r="D187" s="178"/>
      <c r="E187" s="501"/>
      <c r="F187" s="502"/>
      <c r="G187" s="502"/>
      <c r="H187" s="502"/>
      <c r="I187" s="502"/>
      <c r="J187" s="502"/>
      <c r="K187" s="502"/>
      <c r="L187" s="502"/>
      <c r="M187" s="502"/>
      <c r="N187" s="503"/>
      <c r="O187" s="230"/>
      <c r="P187" s="231"/>
      <c r="Q187" s="232"/>
      <c r="R187" s="227"/>
      <c r="S187" s="228"/>
      <c r="T187" s="229"/>
      <c r="U187" s="178"/>
      <c r="V187" s="501"/>
      <c r="W187" s="502"/>
      <c r="X187" s="502"/>
      <c r="Y187" s="502"/>
      <c r="Z187" s="502"/>
      <c r="AA187" s="502"/>
      <c r="AB187" s="502"/>
      <c r="AC187" s="502"/>
      <c r="AD187" s="502"/>
      <c r="AE187" s="503"/>
      <c r="AF187" s="230"/>
      <c r="AG187" s="231"/>
      <c r="AH187" s="232"/>
      <c r="AI187" s="134"/>
    </row>
    <row r="188" spans="1:35" ht="13.5" thickTop="1">
      <c r="A188" s="233" t="s">
        <v>56</v>
      </c>
      <c r="B188" s="234"/>
      <c r="C188" s="235"/>
      <c r="D188" s="148">
        <f>D187+1</f>
        <v>1</v>
      </c>
      <c r="E188" s="495"/>
      <c r="F188" s="496"/>
      <c r="G188" s="496"/>
      <c r="H188" s="496"/>
      <c r="I188" s="496"/>
      <c r="J188" s="496"/>
      <c r="K188" s="496"/>
      <c r="L188" s="496"/>
      <c r="M188" s="496"/>
      <c r="N188" s="497"/>
      <c r="O188" s="211"/>
      <c r="P188" s="236"/>
      <c r="Q188" s="237"/>
      <c r="R188" s="233" t="s">
        <v>56</v>
      </c>
      <c r="S188" s="234"/>
      <c r="T188" s="235"/>
      <c r="U188" s="148">
        <f>U187+1</f>
        <v>1</v>
      </c>
      <c r="V188" s="495"/>
      <c r="W188" s="496"/>
      <c r="X188" s="496"/>
      <c r="Y188" s="496"/>
      <c r="Z188" s="496"/>
      <c r="AA188" s="496"/>
      <c r="AB188" s="496"/>
      <c r="AC188" s="496"/>
      <c r="AD188" s="496"/>
      <c r="AE188" s="497"/>
      <c r="AF188" s="211"/>
      <c r="AG188" s="236"/>
      <c r="AH188" s="237"/>
      <c r="AI188" s="134"/>
    </row>
    <row r="189" spans="1:35" ht="13.5" thickBot="1">
      <c r="A189" s="238" t="s">
        <v>57</v>
      </c>
      <c r="B189" s="239"/>
      <c r="C189" s="240"/>
      <c r="D189" s="175">
        <f>D188+1</f>
        <v>2</v>
      </c>
      <c r="E189" s="504"/>
      <c r="F189" s="505"/>
      <c r="G189" s="505"/>
      <c r="H189" s="505"/>
      <c r="I189" s="505"/>
      <c r="J189" s="505"/>
      <c r="K189" s="505"/>
      <c r="L189" s="505"/>
      <c r="M189" s="505"/>
      <c r="N189" s="506"/>
      <c r="O189" s="241"/>
      <c r="P189" s="242"/>
      <c r="Q189" s="243"/>
      <c r="R189" s="238" t="s">
        <v>57</v>
      </c>
      <c r="S189" s="239"/>
      <c r="T189" s="240"/>
      <c r="U189" s="175">
        <f>U188+1</f>
        <v>2</v>
      </c>
      <c r="V189" s="504"/>
      <c r="W189" s="505"/>
      <c r="X189" s="505"/>
      <c r="Y189" s="505"/>
      <c r="Z189" s="505"/>
      <c r="AA189" s="505"/>
      <c r="AB189" s="505"/>
      <c r="AC189" s="505"/>
      <c r="AD189" s="505"/>
      <c r="AE189" s="506"/>
      <c r="AF189" s="241"/>
      <c r="AG189" s="242"/>
      <c r="AH189" s="243"/>
      <c r="AI189" s="134"/>
    </row>
    <row r="190" spans="1:35" ht="18" customHeight="1" thickTop="1" thickBot="1">
      <c r="A190" s="305" t="s">
        <v>58</v>
      </c>
      <c r="B190" s="244"/>
      <c r="C190" s="306"/>
      <c r="D190" s="307"/>
      <c r="E190" s="306"/>
      <c r="F190" s="306"/>
      <c r="G190" s="245"/>
      <c r="H190" s="308" t="s">
        <v>59</v>
      </c>
      <c r="I190" s="246"/>
      <c r="J190" s="308" t="s">
        <v>16</v>
      </c>
      <c r="K190" s="310"/>
      <c r="L190" s="507" t="s">
        <v>60</v>
      </c>
      <c r="M190" s="508"/>
      <c r="N190" s="508"/>
      <c r="O190" s="308" t="s">
        <v>15</v>
      </c>
      <c r="P190" s="309"/>
      <c r="Q190" s="311" t="s">
        <v>16</v>
      </c>
      <c r="R190" s="312"/>
      <c r="S190" s="509" t="s">
        <v>61</v>
      </c>
      <c r="T190" s="510"/>
      <c r="U190" s="510"/>
      <c r="V190" s="510"/>
      <c r="W190" s="510"/>
      <c r="X190" s="510"/>
      <c r="Y190" s="510"/>
      <c r="Z190" s="510"/>
      <c r="AA190" s="510"/>
      <c r="AB190" s="510"/>
      <c r="AC190" s="510"/>
      <c r="AD190" s="510"/>
      <c r="AE190" s="510"/>
      <c r="AF190" s="510"/>
      <c r="AG190" s="510"/>
      <c r="AH190" s="511"/>
      <c r="AI190" s="134"/>
    </row>
    <row r="191" spans="1:35" ht="13.5" thickBot="1">
      <c r="A191" s="322"/>
      <c r="B191" s="333" t="s">
        <v>80</v>
      </c>
      <c r="C191" s="323"/>
      <c r="D191" s="324"/>
      <c r="E191" s="323"/>
      <c r="F191" s="323"/>
      <c r="G191" s="325"/>
      <c r="H191" s="326"/>
      <c r="I191" s="327"/>
      <c r="J191" s="326"/>
      <c r="K191" s="328"/>
      <c r="L191" s="329"/>
      <c r="M191" s="329"/>
      <c r="N191" s="329"/>
      <c r="O191" s="326"/>
      <c r="P191" s="328"/>
      <c r="Q191" s="326"/>
      <c r="R191" s="330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2"/>
      <c r="AI191" s="134"/>
    </row>
    <row r="192" spans="1:35" ht="15">
      <c r="A192" s="512" t="s">
        <v>62</v>
      </c>
      <c r="B192" s="313"/>
      <c r="C192" s="314" t="s">
        <v>15</v>
      </c>
      <c r="D192" s="161"/>
      <c r="E192" s="315"/>
      <c r="F192" s="316"/>
      <c r="G192" s="316"/>
      <c r="H192" s="316"/>
      <c r="I192" s="317"/>
      <c r="J192" s="318"/>
      <c r="K192" s="316"/>
      <c r="L192" s="316"/>
      <c r="M192" s="316"/>
      <c r="N192" s="317"/>
      <c r="O192" s="318"/>
      <c r="P192" s="316"/>
      <c r="Q192" s="316"/>
      <c r="R192" s="316"/>
      <c r="S192" s="317"/>
      <c r="T192" s="318"/>
      <c r="U192" s="319"/>
      <c r="V192" s="316"/>
      <c r="W192" s="316"/>
      <c r="X192" s="316"/>
      <c r="Y192" s="320"/>
      <c r="Z192" s="318"/>
      <c r="AA192" s="316"/>
      <c r="AB192" s="316"/>
      <c r="AC192" s="316"/>
      <c r="AD192" s="317"/>
      <c r="AE192" s="318"/>
      <c r="AF192" s="316"/>
      <c r="AG192" s="316"/>
      <c r="AH192" s="321"/>
    </row>
    <row r="193" spans="1:35" ht="15.75" thickBot="1">
      <c r="A193" s="513"/>
      <c r="B193" s="258"/>
      <c r="C193" s="259" t="s">
        <v>16</v>
      </c>
      <c r="D193" s="260"/>
      <c r="E193" s="261"/>
      <c r="F193" s="262"/>
      <c r="G193" s="262"/>
      <c r="H193" s="262"/>
      <c r="I193" s="263"/>
      <c r="J193" s="264"/>
      <c r="K193" s="262"/>
      <c r="L193" s="262"/>
      <c r="M193" s="262"/>
      <c r="N193" s="263"/>
      <c r="O193" s="264"/>
      <c r="P193" s="262"/>
      <c r="Q193" s="262"/>
      <c r="R193" s="262"/>
      <c r="S193" s="263"/>
      <c r="T193" s="264"/>
      <c r="U193" s="265"/>
      <c r="V193" s="262"/>
      <c r="W193" s="262"/>
      <c r="X193" s="262"/>
      <c r="Y193" s="266"/>
      <c r="Z193" s="264"/>
      <c r="AA193" s="262"/>
      <c r="AB193" s="262"/>
      <c r="AC193" s="262"/>
      <c r="AD193" s="263"/>
      <c r="AE193" s="264"/>
      <c r="AF193" s="262"/>
      <c r="AG193" s="262"/>
      <c r="AH193" s="267"/>
    </row>
    <row r="194" spans="1:35" ht="15">
      <c r="A194" s="514" t="s">
        <v>63</v>
      </c>
      <c r="B194" s="247"/>
      <c r="C194" s="248" t="s">
        <v>15</v>
      </c>
      <c r="D194" s="249"/>
      <c r="E194" s="250"/>
      <c r="F194" s="251"/>
      <c r="G194" s="251"/>
      <c r="H194" s="251"/>
      <c r="I194" s="252"/>
      <c r="J194" s="253"/>
      <c r="K194" s="251"/>
      <c r="L194" s="251"/>
      <c r="M194" s="251"/>
      <c r="N194" s="252"/>
      <c r="O194" s="253"/>
      <c r="P194" s="251"/>
      <c r="Q194" s="251"/>
      <c r="R194" s="251"/>
      <c r="S194" s="252"/>
      <c r="T194" s="253"/>
      <c r="U194" s="254"/>
      <c r="V194" s="251"/>
      <c r="W194" s="251"/>
      <c r="X194" s="251"/>
      <c r="Y194" s="255"/>
      <c r="Z194" s="253"/>
      <c r="AA194" s="251"/>
      <c r="AB194" s="251"/>
      <c r="AC194" s="251"/>
      <c r="AD194" s="252"/>
      <c r="AE194" s="253"/>
      <c r="AF194" s="251"/>
      <c r="AG194" s="251"/>
      <c r="AH194" s="256"/>
    </row>
    <row r="195" spans="1:35" ht="15.75" thickBot="1">
      <c r="A195" s="513"/>
      <c r="B195" s="258"/>
      <c r="C195" s="259" t="s">
        <v>16</v>
      </c>
      <c r="D195" s="260"/>
      <c r="E195" s="261"/>
      <c r="F195" s="262"/>
      <c r="G195" s="262"/>
      <c r="H195" s="262"/>
      <c r="I195" s="263"/>
      <c r="J195" s="264"/>
      <c r="K195" s="262"/>
      <c r="L195" s="262"/>
      <c r="M195" s="262"/>
      <c r="N195" s="263"/>
      <c r="O195" s="264"/>
      <c r="P195" s="262"/>
      <c r="Q195" s="262"/>
      <c r="R195" s="262"/>
      <c r="S195" s="263"/>
      <c r="T195" s="264"/>
      <c r="U195" s="265"/>
      <c r="V195" s="262"/>
      <c r="W195" s="262"/>
      <c r="X195" s="262"/>
      <c r="Y195" s="266"/>
      <c r="Z195" s="264"/>
      <c r="AA195" s="262"/>
      <c r="AB195" s="262"/>
      <c r="AC195" s="262"/>
      <c r="AD195" s="263"/>
      <c r="AE195" s="264"/>
      <c r="AF195" s="262"/>
      <c r="AG195" s="262"/>
      <c r="AH195" s="267"/>
    </row>
    <row r="196" spans="1:35" ht="15">
      <c r="A196" s="514" t="s">
        <v>64</v>
      </c>
      <c r="B196" s="247"/>
      <c r="C196" s="248" t="s">
        <v>15</v>
      </c>
      <c r="D196" s="249"/>
      <c r="E196" s="250"/>
      <c r="F196" s="251"/>
      <c r="G196" s="251"/>
      <c r="H196" s="251"/>
      <c r="I196" s="252"/>
      <c r="J196" s="253"/>
      <c r="K196" s="251"/>
      <c r="L196" s="251"/>
      <c r="M196" s="251"/>
      <c r="N196" s="252"/>
      <c r="O196" s="253"/>
      <c r="P196" s="251"/>
      <c r="Q196" s="251"/>
      <c r="R196" s="251"/>
      <c r="S196" s="252"/>
      <c r="T196" s="253"/>
      <c r="U196" s="254"/>
      <c r="V196" s="251"/>
      <c r="W196" s="251"/>
      <c r="X196" s="251"/>
      <c r="Y196" s="255"/>
      <c r="Z196" s="253"/>
      <c r="AA196" s="251"/>
      <c r="AB196" s="251"/>
      <c r="AC196" s="251"/>
      <c r="AD196" s="252"/>
      <c r="AE196" s="253"/>
      <c r="AF196" s="251"/>
      <c r="AG196" s="251"/>
      <c r="AH196" s="256"/>
    </row>
    <row r="197" spans="1:35" ht="15.75" thickBot="1">
      <c r="A197" s="513"/>
      <c r="B197" s="258"/>
      <c r="C197" s="268" t="s">
        <v>16</v>
      </c>
      <c r="D197" s="177"/>
      <c r="E197" s="269"/>
      <c r="F197" s="270"/>
      <c r="G197" s="270"/>
      <c r="H197" s="270"/>
      <c r="I197" s="271"/>
      <c r="J197" s="272"/>
      <c r="K197" s="270"/>
      <c r="L197" s="270"/>
      <c r="M197" s="270"/>
      <c r="N197" s="271"/>
      <c r="O197" s="272"/>
      <c r="P197" s="270"/>
      <c r="Q197" s="270"/>
      <c r="R197" s="270"/>
      <c r="S197" s="271"/>
      <c r="T197" s="272"/>
      <c r="U197" s="273"/>
      <c r="V197" s="270"/>
      <c r="W197" s="270"/>
      <c r="X197" s="270"/>
      <c r="Y197" s="274"/>
      <c r="Z197" s="272"/>
      <c r="AA197" s="270"/>
      <c r="AB197" s="270"/>
      <c r="AC197" s="270"/>
      <c r="AD197" s="271"/>
      <c r="AE197" s="272"/>
      <c r="AF197" s="270"/>
      <c r="AG197" s="270"/>
      <c r="AH197" s="275"/>
    </row>
    <row r="198" spans="1:35">
      <c r="A198" s="276"/>
      <c r="B198" s="515"/>
      <c r="C198" s="277"/>
      <c r="D198" s="249"/>
      <c r="E198" s="249"/>
      <c r="F198" s="249"/>
      <c r="G198" s="249"/>
      <c r="H198" s="278"/>
      <c r="I198" s="517" t="s">
        <v>62</v>
      </c>
      <c r="J198" s="518"/>
      <c r="K198" s="518"/>
      <c r="L198" s="518"/>
      <c r="M198" s="519"/>
      <c r="N198" s="517" t="s">
        <v>63</v>
      </c>
      <c r="O198" s="518"/>
      <c r="P198" s="518"/>
      <c r="Q198" s="518"/>
      <c r="R198" s="519"/>
      <c r="S198" s="517" t="s">
        <v>64</v>
      </c>
      <c r="T198" s="518"/>
      <c r="U198" s="518"/>
      <c r="V198" s="518"/>
      <c r="W198" s="518"/>
      <c r="X198" s="519"/>
      <c r="Y198" s="517" t="s">
        <v>13</v>
      </c>
      <c r="Z198" s="518"/>
      <c r="AA198" s="518"/>
      <c r="AB198" s="518"/>
      <c r="AC198" s="519"/>
      <c r="AD198" s="517" t="s">
        <v>31</v>
      </c>
      <c r="AE198" s="518"/>
      <c r="AF198" s="518"/>
      <c r="AG198" s="518"/>
      <c r="AH198" s="520"/>
    </row>
    <row r="199" spans="1:35" ht="18.75" thickBot="1">
      <c r="A199" s="279"/>
      <c r="B199" s="516"/>
      <c r="C199" s="521" t="s">
        <v>65</v>
      </c>
      <c r="D199" s="522"/>
      <c r="E199" s="522"/>
      <c r="F199" s="522"/>
      <c r="G199" s="522"/>
      <c r="H199" s="523"/>
      <c r="I199" s="524"/>
      <c r="J199" s="525"/>
      <c r="K199" s="280" t="s">
        <v>66</v>
      </c>
      <c r="L199" s="525"/>
      <c r="M199" s="526"/>
      <c r="N199" s="524"/>
      <c r="O199" s="525"/>
      <c r="P199" s="280" t="s">
        <v>66</v>
      </c>
      <c r="Q199" s="525"/>
      <c r="R199" s="526"/>
      <c r="S199" s="524"/>
      <c r="T199" s="525"/>
      <c r="U199" s="281"/>
      <c r="V199" s="280" t="s">
        <v>66</v>
      </c>
      <c r="W199" s="525"/>
      <c r="X199" s="526"/>
      <c r="Y199" s="524"/>
      <c r="Z199" s="525"/>
      <c r="AA199" s="280" t="s">
        <v>66</v>
      </c>
      <c r="AB199" s="525"/>
      <c r="AC199" s="526"/>
      <c r="AD199" s="524"/>
      <c r="AE199" s="525"/>
      <c r="AF199" s="280" t="s">
        <v>66</v>
      </c>
      <c r="AG199" s="525"/>
      <c r="AH199" s="527"/>
    </row>
    <row r="200" spans="1:35">
      <c r="A200" s="279"/>
      <c r="B200" s="516"/>
      <c r="C200" s="528" t="s">
        <v>67</v>
      </c>
      <c r="D200" s="528"/>
      <c r="E200" s="528"/>
      <c r="F200" s="528"/>
      <c r="G200" s="528"/>
      <c r="H200" s="528"/>
      <c r="I200" s="530"/>
      <c r="J200" s="531"/>
      <c r="K200" s="531"/>
      <c r="L200" s="531"/>
      <c r="M200" s="53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2"/>
      <c r="Y200" s="517" t="s">
        <v>12</v>
      </c>
      <c r="Z200" s="518"/>
      <c r="AA200" s="518"/>
      <c r="AB200" s="518"/>
      <c r="AC200" s="519"/>
      <c r="AD200" s="517" t="s">
        <v>68</v>
      </c>
      <c r="AE200" s="518"/>
      <c r="AF200" s="518"/>
      <c r="AG200" s="518"/>
      <c r="AH200" s="520"/>
    </row>
    <row r="201" spans="1:35" ht="18.75" thickBot="1">
      <c r="A201" s="282"/>
      <c r="B201" s="516"/>
      <c r="C201" s="529"/>
      <c r="D201" s="529"/>
      <c r="E201" s="529"/>
      <c r="F201" s="529"/>
      <c r="G201" s="529"/>
      <c r="H201" s="529"/>
      <c r="I201" s="533"/>
      <c r="J201" s="534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34"/>
      <c r="W201" s="534"/>
      <c r="X201" s="535"/>
      <c r="Y201" s="536"/>
      <c r="Z201" s="537"/>
      <c r="AA201" s="283" t="s">
        <v>66</v>
      </c>
      <c r="AB201" s="537"/>
      <c r="AC201" s="538"/>
      <c r="AD201" s="539"/>
      <c r="AE201" s="537"/>
      <c r="AF201" s="537"/>
      <c r="AG201" s="540" t="s">
        <v>41</v>
      </c>
      <c r="AH201" s="541"/>
    </row>
    <row r="202" spans="1:35" ht="14.25" thickTop="1" thickBot="1">
      <c r="A202" s="542" t="s">
        <v>69</v>
      </c>
      <c r="B202" s="543"/>
      <c r="C202" s="543"/>
      <c r="D202" s="543"/>
      <c r="E202" s="543"/>
      <c r="F202" s="543"/>
      <c r="G202" s="543"/>
      <c r="H202" s="543"/>
      <c r="I202" s="543"/>
      <c r="J202" s="543"/>
      <c r="K202" s="543"/>
      <c r="L202" s="543"/>
      <c r="M202" s="543"/>
      <c r="N202" s="543"/>
      <c r="O202" s="543"/>
      <c r="P202" s="543"/>
      <c r="Q202" s="543"/>
      <c r="R202" s="543"/>
      <c r="S202" s="543"/>
      <c r="T202" s="543"/>
      <c r="U202" s="543"/>
      <c r="V202" s="543"/>
      <c r="W202" s="543"/>
      <c r="X202" s="543"/>
      <c r="Y202" s="543"/>
      <c r="Z202" s="543"/>
      <c r="AA202" s="543"/>
      <c r="AB202" s="543"/>
      <c r="AC202" s="543"/>
      <c r="AD202" s="543"/>
      <c r="AE202" s="543"/>
      <c r="AF202" s="543"/>
      <c r="AG202" s="543"/>
      <c r="AH202" s="544"/>
    </row>
    <row r="203" spans="1:35" ht="24" thickBot="1">
      <c r="A203" s="284" t="s">
        <v>70</v>
      </c>
      <c r="B203" s="285"/>
      <c r="C203" s="285"/>
      <c r="D203" s="286"/>
      <c r="E203" s="285"/>
      <c r="F203" s="285"/>
      <c r="G203" s="287"/>
      <c r="H203" s="285"/>
      <c r="I203" s="285"/>
      <c r="J203" s="285"/>
      <c r="K203" s="285"/>
      <c r="L203" s="285"/>
      <c r="M203" s="285"/>
      <c r="N203" s="285"/>
      <c r="O203" s="285"/>
      <c r="P203" s="285"/>
      <c r="Q203" s="288"/>
      <c r="R203" s="289" t="s">
        <v>71</v>
      </c>
      <c r="S203" s="285"/>
      <c r="T203" s="285"/>
      <c r="U203" s="286"/>
      <c r="V203" s="285"/>
      <c r="W203" s="290"/>
      <c r="X203" s="291"/>
      <c r="Y203" s="291"/>
      <c r="Z203" s="291"/>
      <c r="AA203" s="291"/>
      <c r="AB203" s="291"/>
      <c r="AC203" s="291"/>
      <c r="AD203" s="291"/>
      <c r="AE203" s="291"/>
      <c r="AF203" s="291"/>
      <c r="AG203" s="291"/>
      <c r="AH203" s="292"/>
    </row>
    <row r="204" spans="1:35" ht="22.5" thickBot="1">
      <c r="A204" s="284" t="s">
        <v>42</v>
      </c>
      <c r="B204" s="285"/>
      <c r="C204" s="285"/>
      <c r="D204" s="286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8"/>
      <c r="R204" s="293" t="s">
        <v>72</v>
      </c>
      <c r="S204" s="285"/>
      <c r="T204" s="285"/>
      <c r="U204" s="286"/>
      <c r="V204" s="285"/>
      <c r="W204" s="294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95"/>
    </row>
    <row r="205" spans="1:35" ht="13.5" thickBot="1">
      <c r="A205" s="296" t="s">
        <v>73</v>
      </c>
      <c r="B205" s="297"/>
      <c r="C205" s="297"/>
      <c r="D205" s="298"/>
      <c r="E205" s="297"/>
      <c r="F205" s="297"/>
      <c r="G205" s="297"/>
      <c r="H205" s="297"/>
      <c r="I205" s="297"/>
      <c r="J205" s="299" t="s">
        <v>74</v>
      </c>
      <c r="K205" s="300"/>
      <c r="L205" s="300"/>
      <c r="M205" s="300"/>
      <c r="N205" s="301"/>
      <c r="O205" s="297"/>
      <c r="P205" s="299" t="s">
        <v>75</v>
      </c>
      <c r="Q205" s="300"/>
      <c r="R205" s="300"/>
      <c r="S205" s="300"/>
      <c r="T205" s="301"/>
      <c r="U205" s="298"/>
      <c r="V205" s="297"/>
      <c r="W205" s="299" t="s">
        <v>76</v>
      </c>
      <c r="X205" s="300"/>
      <c r="Y205" s="300"/>
      <c r="Z205" s="300"/>
      <c r="AA205" s="300"/>
      <c r="AB205" s="301"/>
      <c r="AC205" s="297"/>
      <c r="AD205" s="299" t="s">
        <v>77</v>
      </c>
      <c r="AE205" s="300"/>
      <c r="AF205" s="300"/>
      <c r="AG205" s="301"/>
      <c r="AH205" s="302"/>
    </row>
    <row r="206" spans="1:35" ht="14.25" thickTop="1" thickBot="1"/>
    <row r="207" spans="1:35" ht="21" thickTop="1">
      <c r="A207" s="468" t="s">
        <v>34</v>
      </c>
      <c r="B207" s="469"/>
      <c r="C207" s="469"/>
      <c r="D207" s="469"/>
      <c r="E207" s="469"/>
      <c r="F207" s="469"/>
      <c r="G207" s="469"/>
      <c r="H207" s="469"/>
      <c r="I207" s="469"/>
      <c r="J207" s="469"/>
      <c r="K207" s="469"/>
      <c r="L207" s="469"/>
      <c r="M207" s="469"/>
      <c r="N207" s="469"/>
      <c r="O207" s="469"/>
      <c r="P207" s="469"/>
      <c r="Q207" s="469"/>
      <c r="R207" s="469"/>
      <c r="S207" s="469"/>
      <c r="T207" s="469"/>
      <c r="U207" s="469"/>
      <c r="V207" s="469"/>
      <c r="W207" s="469"/>
      <c r="X207" s="469"/>
      <c r="Y207" s="469"/>
      <c r="Z207" s="469"/>
      <c r="AA207" s="469"/>
      <c r="AB207" s="469"/>
      <c r="AC207" s="470"/>
      <c r="AD207" s="132"/>
      <c r="AE207" s="132"/>
      <c r="AF207" s="132"/>
      <c r="AG207" s="132"/>
      <c r="AH207" s="133"/>
      <c r="AI207" s="134"/>
    </row>
    <row r="208" spans="1:35" ht="16.5" thickBot="1">
      <c r="A208" s="471" t="s">
        <v>81</v>
      </c>
      <c r="B208" s="472"/>
      <c r="C208" s="472"/>
      <c r="D208" s="472"/>
      <c r="E208" s="472"/>
      <c r="F208" s="472"/>
      <c r="G208" s="472"/>
      <c r="H208" s="472"/>
      <c r="I208" s="472"/>
      <c r="J208" s="472"/>
      <c r="K208" s="472"/>
      <c r="L208" s="472"/>
      <c r="M208" s="472"/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3"/>
      <c r="AD208" s="135"/>
      <c r="AE208" s="135"/>
      <c r="AF208" s="135"/>
      <c r="AG208" s="135"/>
      <c r="AH208" s="136"/>
      <c r="AI208" s="134"/>
    </row>
    <row r="209" spans="1:35" ht="19.5" thickTop="1" thickBot="1">
      <c r="A209" s="137" t="s">
        <v>35</v>
      </c>
      <c r="B209" s="138"/>
      <c r="C209" s="138"/>
      <c r="D209" s="138"/>
      <c r="E209" s="138"/>
      <c r="F209" s="139"/>
      <c r="G209" s="474" t="str">
        <f>Spielplan!$F$1</f>
        <v>Staffel eintragen</v>
      </c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6"/>
      <c r="AD209" s="140"/>
      <c r="AE209" s="140"/>
      <c r="AF209" s="140"/>
      <c r="AG209" s="140"/>
      <c r="AH209" s="141"/>
      <c r="AI209" s="142"/>
    </row>
    <row r="210" spans="1:35" ht="19.5" thickTop="1" thickBot="1">
      <c r="A210" s="143" t="s">
        <v>78</v>
      </c>
      <c r="B210" s="144"/>
      <c r="C210" s="144"/>
      <c r="D210" s="144"/>
      <c r="E210" s="144"/>
      <c r="F210" s="145"/>
      <c r="G210" s="456" t="s">
        <v>79</v>
      </c>
      <c r="H210" s="457"/>
      <c r="I210" s="457"/>
      <c r="J210" s="457"/>
      <c r="K210" s="457"/>
      <c r="L210" s="457"/>
      <c r="M210" s="458"/>
      <c r="N210" s="458"/>
      <c r="O210" s="458"/>
      <c r="P210" s="458"/>
      <c r="Q210" s="458"/>
      <c r="R210" s="458"/>
      <c r="S210" s="458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9"/>
      <c r="AD210" s="140"/>
      <c r="AE210" s="140"/>
      <c r="AF210" s="140"/>
      <c r="AG210" s="140"/>
      <c r="AH210" s="141"/>
      <c r="AI210" s="142"/>
    </row>
    <row r="211" spans="1:35" ht="17.25" thickTop="1" thickBot="1">
      <c r="A211" s="146" t="s">
        <v>36</v>
      </c>
      <c r="B211" s="147"/>
      <c r="C211" s="147"/>
      <c r="D211" s="148"/>
      <c r="E211" s="149"/>
      <c r="F211" s="460" t="str">
        <f>Spielplan!$F$2</f>
        <v>Saison eintragen</v>
      </c>
      <c r="G211" s="461"/>
      <c r="H211" s="461"/>
      <c r="I211" s="461"/>
      <c r="J211" s="461"/>
      <c r="K211" s="461"/>
      <c r="L211" s="461"/>
      <c r="M211" s="461"/>
      <c r="N211" s="461"/>
      <c r="O211" s="461"/>
      <c r="P211" s="461"/>
      <c r="Q211" s="461"/>
      <c r="R211" s="150" t="s">
        <v>37</v>
      </c>
      <c r="S211" s="150"/>
      <c r="T211" s="150"/>
      <c r="U211" s="151"/>
      <c r="V211" s="150"/>
      <c r="W211" s="462" t="str">
        <f>Spielplan!J44</f>
        <v>Spielort</v>
      </c>
      <c r="X211" s="463"/>
      <c r="Y211" s="463"/>
      <c r="Z211" s="463"/>
      <c r="AA211" s="463"/>
      <c r="AB211" s="463"/>
      <c r="AC211" s="464"/>
      <c r="AD211" s="152"/>
      <c r="AE211" s="152"/>
      <c r="AF211" s="152"/>
      <c r="AG211" s="152"/>
      <c r="AH211" s="153"/>
      <c r="AI211" s="134"/>
    </row>
    <row r="212" spans="1:35" ht="16.5" thickTop="1">
      <c r="A212" s="154" t="s">
        <v>8</v>
      </c>
      <c r="B212" s="155"/>
      <c r="C212" s="155"/>
      <c r="D212" s="156"/>
      <c r="E212" s="157"/>
      <c r="F212" s="465"/>
      <c r="G212" s="461"/>
      <c r="H212" s="461"/>
      <c r="I212" s="461"/>
      <c r="J212" s="461"/>
      <c r="K212" s="461"/>
      <c r="L212" s="461"/>
      <c r="M212" s="461"/>
      <c r="N212" s="461"/>
      <c r="O212" s="461"/>
      <c r="P212" s="461"/>
      <c r="Q212" s="461"/>
      <c r="R212" s="158" t="s">
        <v>38</v>
      </c>
      <c r="S212" s="158"/>
      <c r="T212" s="158"/>
      <c r="U212" s="159"/>
      <c r="V212" s="158"/>
      <c r="W212" s="466" t="str">
        <f>Spielplan!I44</f>
        <v>Datum</v>
      </c>
      <c r="X212" s="467"/>
      <c r="Y212" s="467"/>
      <c r="Z212" s="467"/>
      <c r="AA212" s="467"/>
      <c r="AB212" s="160"/>
      <c r="AC212" s="160"/>
      <c r="AD212" s="161"/>
      <c r="AE212" s="161"/>
      <c r="AF212" s="162"/>
      <c r="AG212" s="162"/>
      <c r="AH212" s="163"/>
      <c r="AI212" s="134"/>
    </row>
    <row r="213" spans="1:35" ht="15.75">
      <c r="A213" s="154" t="s">
        <v>39</v>
      </c>
      <c r="B213" s="155"/>
      <c r="C213" s="155"/>
      <c r="D213" s="156"/>
      <c r="E213" s="157"/>
      <c r="F213" s="465" t="str">
        <f>Spielplan!J51</f>
        <v>Mannschaft 6</v>
      </c>
      <c r="G213" s="461"/>
      <c r="H213" s="461"/>
      <c r="I213" s="461"/>
      <c r="J213" s="461"/>
      <c r="K213" s="461"/>
      <c r="L213" s="461"/>
      <c r="M213" s="461"/>
      <c r="N213" s="461"/>
      <c r="O213" s="461"/>
      <c r="P213" s="461"/>
      <c r="Q213" s="461"/>
      <c r="R213" s="164" t="s">
        <v>40</v>
      </c>
      <c r="S213" s="164"/>
      <c r="T213" s="164"/>
      <c r="U213" s="165"/>
      <c r="V213" s="166"/>
      <c r="W213" s="477"/>
      <c r="X213" s="478"/>
      <c r="Y213" s="478"/>
      <c r="Z213" s="478"/>
      <c r="AA213" s="167" t="s">
        <v>41</v>
      </c>
      <c r="AB213" s="168"/>
      <c r="AC213" s="169"/>
      <c r="AD213" s="479"/>
      <c r="AE213" s="479"/>
      <c r="AF213" s="479"/>
      <c r="AG213" s="479"/>
      <c r="AH213" s="480"/>
      <c r="AI213" s="134"/>
    </row>
    <row r="214" spans="1:35" ht="15.75">
      <c r="A214" s="154" t="s">
        <v>42</v>
      </c>
      <c r="B214" s="155"/>
      <c r="C214" s="155"/>
      <c r="D214" s="156"/>
      <c r="E214" s="157"/>
      <c r="F214" s="465"/>
      <c r="G214" s="461"/>
      <c r="H214" s="461"/>
      <c r="I214" s="461"/>
      <c r="J214" s="461"/>
      <c r="K214" s="461"/>
      <c r="L214" s="461"/>
      <c r="M214" s="461"/>
      <c r="N214" s="461"/>
      <c r="O214" s="461"/>
      <c r="P214" s="461"/>
      <c r="Q214" s="461"/>
      <c r="R214" s="164" t="s">
        <v>43</v>
      </c>
      <c r="S214" s="164"/>
      <c r="T214" s="164"/>
      <c r="U214" s="165"/>
      <c r="V214" s="166"/>
      <c r="W214" s="481">
        <f>Spielplan!D51</f>
        <v>3</v>
      </c>
      <c r="X214" s="482"/>
      <c r="Y214" s="170"/>
      <c r="Z214" s="170"/>
      <c r="AA214" s="170"/>
      <c r="AB214" s="171" t="s">
        <v>44</v>
      </c>
      <c r="AC214" s="168"/>
      <c r="AD214" s="483">
        <f>Spielplan!E51</f>
        <v>2</v>
      </c>
      <c r="AE214" s="482"/>
      <c r="AF214" s="170"/>
      <c r="AG214" s="170"/>
      <c r="AH214" s="172"/>
      <c r="AI214" s="134"/>
    </row>
    <row r="215" spans="1:35" ht="16.5" thickBot="1">
      <c r="A215" s="173" t="s">
        <v>45</v>
      </c>
      <c r="B215" s="174"/>
      <c r="C215" s="174"/>
      <c r="D215" s="175"/>
      <c r="E215" s="176"/>
      <c r="F215" s="484"/>
      <c r="G215" s="485"/>
      <c r="H215" s="485"/>
      <c r="I215" s="485"/>
      <c r="J215" s="485"/>
      <c r="K215" s="485"/>
      <c r="L215" s="485"/>
      <c r="M215" s="485"/>
      <c r="N215" s="485"/>
      <c r="O215" s="485"/>
      <c r="P215" s="485"/>
      <c r="Q215" s="486"/>
      <c r="R215" s="158" t="s">
        <v>46</v>
      </c>
      <c r="S215" s="177"/>
      <c r="T215" s="177"/>
      <c r="U215" s="178"/>
      <c r="V215" s="179"/>
      <c r="W215" s="487">
        <f>Spielplan!F51</f>
        <v>37</v>
      </c>
      <c r="X215" s="488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1"/>
      <c r="AI215" s="134"/>
    </row>
    <row r="216" spans="1:35" ht="16.5" thickTop="1" thickBot="1">
      <c r="A216" s="489" t="s">
        <v>47</v>
      </c>
      <c r="B216" s="490"/>
      <c r="C216" s="490"/>
      <c r="D216" s="490"/>
      <c r="E216" s="490"/>
      <c r="F216" s="490"/>
      <c r="G216" s="490"/>
      <c r="H216" s="490"/>
      <c r="I216" s="490"/>
      <c r="J216" s="490"/>
      <c r="K216" s="490"/>
      <c r="L216" s="490"/>
      <c r="M216" s="490"/>
      <c r="N216" s="490"/>
      <c r="O216" s="182" t="s">
        <v>48</v>
      </c>
      <c r="P216" s="183" t="s">
        <v>49</v>
      </c>
      <c r="Q216" s="184" t="s">
        <v>50</v>
      </c>
      <c r="R216" s="489" t="s">
        <v>51</v>
      </c>
      <c r="S216" s="490"/>
      <c r="T216" s="490"/>
      <c r="U216" s="490"/>
      <c r="V216" s="490"/>
      <c r="W216" s="490"/>
      <c r="X216" s="490"/>
      <c r="Y216" s="490"/>
      <c r="Z216" s="490"/>
      <c r="AA216" s="490"/>
      <c r="AB216" s="490"/>
      <c r="AC216" s="490"/>
      <c r="AD216" s="490"/>
      <c r="AE216" s="491"/>
      <c r="AF216" s="182" t="s">
        <v>48</v>
      </c>
      <c r="AG216" s="183" t="s">
        <v>49</v>
      </c>
      <c r="AH216" s="184" t="s">
        <v>50</v>
      </c>
      <c r="AI216" s="134"/>
    </row>
    <row r="217" spans="1:35" ht="21" thickBot="1">
      <c r="A217" s="492" t="str">
        <f>Spielplan!G51</f>
        <v>Mannschaft 4</v>
      </c>
      <c r="B217" s="493"/>
      <c r="C217" s="493"/>
      <c r="D217" s="493"/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185"/>
      <c r="P217" s="186"/>
      <c r="Q217" s="187"/>
      <c r="R217" s="492" t="str">
        <f>Spielplan!I51</f>
        <v>Mannschaft 2</v>
      </c>
      <c r="S217" s="493"/>
      <c r="T217" s="493"/>
      <c r="U217" s="493"/>
      <c r="V217" s="493"/>
      <c r="W217" s="493"/>
      <c r="X217" s="493"/>
      <c r="Y217" s="493"/>
      <c r="Z217" s="493"/>
      <c r="AA217" s="493"/>
      <c r="AB217" s="493"/>
      <c r="AC217" s="493"/>
      <c r="AD217" s="493"/>
      <c r="AE217" s="494"/>
      <c r="AF217" s="185"/>
      <c r="AG217" s="186"/>
      <c r="AH217" s="187"/>
      <c r="AI217" s="134"/>
    </row>
    <row r="218" spans="1:35" ht="26.25" thickTop="1" thickBot="1">
      <c r="A218" s="188" t="s">
        <v>52</v>
      </c>
      <c r="B218" s="189" t="s">
        <v>53</v>
      </c>
      <c r="C218" s="190" t="s">
        <v>54</v>
      </c>
      <c r="D218" s="191"/>
      <c r="E218" s="192" t="s">
        <v>55</v>
      </c>
      <c r="F218" s="193"/>
      <c r="G218" s="193"/>
      <c r="H218" s="193"/>
      <c r="I218" s="193"/>
      <c r="J218" s="193"/>
      <c r="K218" s="193"/>
      <c r="L218" s="193"/>
      <c r="M218" s="193"/>
      <c r="N218" s="193"/>
      <c r="O218" s="194"/>
      <c r="P218" s="195"/>
      <c r="Q218" s="196"/>
      <c r="R218" s="188" t="s">
        <v>52</v>
      </c>
      <c r="S218" s="189" t="s">
        <v>53</v>
      </c>
      <c r="T218" s="190" t="s">
        <v>54</v>
      </c>
      <c r="U218" s="191"/>
      <c r="V218" s="192" t="s">
        <v>55</v>
      </c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4"/>
      <c r="AG218" s="195"/>
      <c r="AH218" s="196"/>
      <c r="AI218" s="134"/>
    </row>
    <row r="219" spans="1:35" ht="16.5" thickTop="1">
      <c r="A219" s="207"/>
      <c r="B219" s="208"/>
      <c r="C219" s="209"/>
      <c r="D219" s="210"/>
      <c r="E219" s="495"/>
      <c r="F219" s="496"/>
      <c r="G219" s="496"/>
      <c r="H219" s="496"/>
      <c r="I219" s="496"/>
      <c r="J219" s="496"/>
      <c r="K219" s="496"/>
      <c r="L219" s="496"/>
      <c r="M219" s="496"/>
      <c r="N219" s="497"/>
      <c r="O219" s="211"/>
      <c r="P219" s="212"/>
      <c r="Q219" s="213"/>
      <c r="R219" s="207"/>
      <c r="S219" s="214"/>
      <c r="T219" s="209"/>
      <c r="U219" s="210"/>
      <c r="V219" s="495"/>
      <c r="W219" s="496"/>
      <c r="X219" s="496"/>
      <c r="Y219" s="496"/>
      <c r="Z219" s="496"/>
      <c r="AA219" s="496"/>
      <c r="AB219" s="496"/>
      <c r="AC219" s="496"/>
      <c r="AD219" s="496"/>
      <c r="AE219" s="497"/>
      <c r="AF219" s="211"/>
      <c r="AG219" s="212"/>
      <c r="AH219" s="213"/>
      <c r="AI219" s="134"/>
    </row>
    <row r="220" spans="1:35" ht="15.75">
      <c r="A220" s="215"/>
      <c r="B220" s="208"/>
      <c r="C220" s="216"/>
      <c r="D220" s="165"/>
      <c r="E220" s="498"/>
      <c r="F220" s="499"/>
      <c r="G220" s="499"/>
      <c r="H220" s="499"/>
      <c r="I220" s="499"/>
      <c r="J220" s="499"/>
      <c r="K220" s="499"/>
      <c r="L220" s="499"/>
      <c r="M220" s="499"/>
      <c r="N220" s="500"/>
      <c r="O220" s="217"/>
      <c r="P220" s="218"/>
      <c r="Q220" s="219"/>
      <c r="R220" s="215"/>
      <c r="S220" s="208"/>
      <c r="T220" s="216"/>
      <c r="U220" s="165"/>
      <c r="V220" s="498"/>
      <c r="W220" s="499"/>
      <c r="X220" s="499"/>
      <c r="Y220" s="499"/>
      <c r="Z220" s="499"/>
      <c r="AA220" s="499"/>
      <c r="AB220" s="499"/>
      <c r="AC220" s="499"/>
      <c r="AD220" s="499"/>
      <c r="AE220" s="500"/>
      <c r="AF220" s="217"/>
      <c r="AG220" s="218"/>
      <c r="AH220" s="219"/>
      <c r="AI220" s="134"/>
    </row>
    <row r="221" spans="1:35" ht="18">
      <c r="A221" s="215"/>
      <c r="B221" s="208"/>
      <c r="C221" s="220"/>
      <c r="D221" s="165"/>
      <c r="E221" s="498"/>
      <c r="F221" s="499"/>
      <c r="G221" s="499"/>
      <c r="H221" s="499"/>
      <c r="I221" s="499"/>
      <c r="J221" s="499"/>
      <c r="K221" s="499"/>
      <c r="L221" s="499"/>
      <c r="M221" s="499"/>
      <c r="N221" s="500"/>
      <c r="O221" s="217"/>
      <c r="P221" s="221"/>
      <c r="Q221" s="219"/>
      <c r="R221" s="215"/>
      <c r="S221" s="208"/>
      <c r="T221" s="220"/>
      <c r="U221" s="165"/>
      <c r="V221" s="498"/>
      <c r="W221" s="499"/>
      <c r="X221" s="499"/>
      <c r="Y221" s="499"/>
      <c r="Z221" s="499"/>
      <c r="AA221" s="499"/>
      <c r="AB221" s="499"/>
      <c r="AC221" s="499"/>
      <c r="AD221" s="499"/>
      <c r="AE221" s="500"/>
      <c r="AF221" s="217"/>
      <c r="AG221" s="221"/>
      <c r="AH221" s="219"/>
      <c r="AI221" s="134"/>
    </row>
    <row r="222" spans="1:35" ht="18">
      <c r="A222" s="215"/>
      <c r="B222" s="208"/>
      <c r="C222" s="222"/>
      <c r="D222" s="165"/>
      <c r="E222" s="498"/>
      <c r="F222" s="499"/>
      <c r="G222" s="499"/>
      <c r="H222" s="499"/>
      <c r="I222" s="499"/>
      <c r="J222" s="499"/>
      <c r="K222" s="499"/>
      <c r="L222" s="499"/>
      <c r="M222" s="499"/>
      <c r="N222" s="500"/>
      <c r="O222" s="217"/>
      <c r="P222" s="221"/>
      <c r="Q222" s="219"/>
      <c r="R222" s="215"/>
      <c r="S222" s="208"/>
      <c r="T222" s="222"/>
      <c r="U222" s="165"/>
      <c r="V222" s="498"/>
      <c r="W222" s="499"/>
      <c r="X222" s="499"/>
      <c r="Y222" s="499"/>
      <c r="Z222" s="499"/>
      <c r="AA222" s="499"/>
      <c r="AB222" s="499"/>
      <c r="AC222" s="499"/>
      <c r="AD222" s="499"/>
      <c r="AE222" s="500"/>
      <c r="AF222" s="217"/>
      <c r="AG222" s="221"/>
      <c r="AH222" s="219"/>
      <c r="AI222" s="134"/>
    </row>
    <row r="223" spans="1:35" ht="18">
      <c r="A223" s="215"/>
      <c r="B223" s="208"/>
      <c r="C223" s="223"/>
      <c r="D223" s="165"/>
      <c r="E223" s="498"/>
      <c r="F223" s="499"/>
      <c r="G223" s="499"/>
      <c r="H223" s="499"/>
      <c r="I223" s="499"/>
      <c r="J223" s="499"/>
      <c r="K223" s="499"/>
      <c r="L223" s="499"/>
      <c r="M223" s="499"/>
      <c r="N223" s="500"/>
      <c r="O223" s="217"/>
      <c r="P223" s="224"/>
      <c r="Q223" s="219"/>
      <c r="R223" s="215"/>
      <c r="S223" s="208"/>
      <c r="T223" s="223"/>
      <c r="U223" s="165"/>
      <c r="V223" s="498"/>
      <c r="W223" s="499"/>
      <c r="X223" s="499"/>
      <c r="Y223" s="499"/>
      <c r="Z223" s="499"/>
      <c r="AA223" s="499"/>
      <c r="AB223" s="499"/>
      <c r="AC223" s="499"/>
      <c r="AD223" s="499"/>
      <c r="AE223" s="500"/>
      <c r="AF223" s="217"/>
      <c r="AG223" s="224"/>
      <c r="AH223" s="219"/>
      <c r="AI223" s="134"/>
    </row>
    <row r="224" spans="1:35" ht="18">
      <c r="A224" s="215"/>
      <c r="B224" s="208"/>
      <c r="C224" s="222"/>
      <c r="D224" s="165"/>
      <c r="E224" s="498"/>
      <c r="F224" s="499"/>
      <c r="G224" s="499"/>
      <c r="H224" s="499"/>
      <c r="I224" s="499"/>
      <c r="J224" s="499"/>
      <c r="K224" s="499"/>
      <c r="L224" s="499"/>
      <c r="M224" s="499"/>
      <c r="N224" s="500"/>
      <c r="O224" s="217"/>
      <c r="P224" s="221"/>
      <c r="Q224" s="219"/>
      <c r="R224" s="215"/>
      <c r="S224" s="208"/>
      <c r="T224" s="222"/>
      <c r="U224" s="165"/>
      <c r="V224" s="498"/>
      <c r="W224" s="499"/>
      <c r="X224" s="499"/>
      <c r="Y224" s="499"/>
      <c r="Z224" s="499"/>
      <c r="AA224" s="499"/>
      <c r="AB224" s="499"/>
      <c r="AC224" s="499"/>
      <c r="AD224" s="499"/>
      <c r="AE224" s="500"/>
      <c r="AF224" s="217"/>
      <c r="AG224" s="221"/>
      <c r="AH224" s="219"/>
      <c r="AI224" s="134"/>
    </row>
    <row r="225" spans="1:35" ht="18">
      <c r="A225" s="215"/>
      <c r="B225" s="208"/>
      <c r="C225" s="222"/>
      <c r="D225" s="165"/>
      <c r="E225" s="498"/>
      <c r="F225" s="499"/>
      <c r="G225" s="499"/>
      <c r="H225" s="499"/>
      <c r="I225" s="499"/>
      <c r="J225" s="499"/>
      <c r="K225" s="499"/>
      <c r="L225" s="499"/>
      <c r="M225" s="499"/>
      <c r="N225" s="500"/>
      <c r="O225" s="217"/>
      <c r="P225" s="221"/>
      <c r="Q225" s="219"/>
      <c r="R225" s="215"/>
      <c r="S225" s="208"/>
      <c r="T225" s="222"/>
      <c r="U225" s="165"/>
      <c r="V225" s="498"/>
      <c r="W225" s="499"/>
      <c r="X225" s="499"/>
      <c r="Y225" s="499"/>
      <c r="Z225" s="499"/>
      <c r="AA225" s="499"/>
      <c r="AB225" s="499"/>
      <c r="AC225" s="499"/>
      <c r="AD225" s="499"/>
      <c r="AE225" s="500"/>
      <c r="AF225" s="217"/>
      <c r="AG225" s="221"/>
      <c r="AH225" s="219"/>
      <c r="AI225" s="134"/>
    </row>
    <row r="226" spans="1:35" ht="18">
      <c r="A226" s="215"/>
      <c r="B226" s="208"/>
      <c r="C226" s="222"/>
      <c r="D226" s="165"/>
      <c r="E226" s="498"/>
      <c r="F226" s="499"/>
      <c r="G226" s="499"/>
      <c r="H226" s="499"/>
      <c r="I226" s="499"/>
      <c r="J226" s="499"/>
      <c r="K226" s="499"/>
      <c r="L226" s="499"/>
      <c r="M226" s="499"/>
      <c r="N226" s="500"/>
      <c r="O226" s="217"/>
      <c r="P226" s="221"/>
      <c r="Q226" s="219"/>
      <c r="R226" s="215"/>
      <c r="S226" s="208"/>
      <c r="T226" s="222"/>
      <c r="U226" s="165"/>
      <c r="V226" s="498"/>
      <c r="W226" s="499"/>
      <c r="X226" s="499"/>
      <c r="Y226" s="499"/>
      <c r="Z226" s="499"/>
      <c r="AA226" s="499"/>
      <c r="AB226" s="499"/>
      <c r="AC226" s="499"/>
      <c r="AD226" s="499"/>
      <c r="AE226" s="500"/>
      <c r="AF226" s="217"/>
      <c r="AG226" s="221"/>
      <c r="AH226" s="219"/>
      <c r="AI226" s="134"/>
    </row>
    <row r="227" spans="1:35" ht="18">
      <c r="A227" s="215"/>
      <c r="B227" s="208"/>
      <c r="C227" s="222"/>
      <c r="D227" s="165"/>
      <c r="E227" s="498"/>
      <c r="F227" s="499"/>
      <c r="G227" s="499"/>
      <c r="H227" s="499"/>
      <c r="I227" s="499"/>
      <c r="J227" s="499"/>
      <c r="K227" s="499"/>
      <c r="L227" s="499"/>
      <c r="M227" s="499"/>
      <c r="N227" s="500"/>
      <c r="O227" s="217"/>
      <c r="P227" s="225"/>
      <c r="Q227" s="226"/>
      <c r="R227" s="215"/>
      <c r="S227" s="208"/>
      <c r="T227" s="222"/>
      <c r="U227" s="165"/>
      <c r="V227" s="498"/>
      <c r="W227" s="499"/>
      <c r="X227" s="499"/>
      <c r="Y227" s="499"/>
      <c r="Z227" s="499"/>
      <c r="AA227" s="499"/>
      <c r="AB227" s="499"/>
      <c r="AC227" s="499"/>
      <c r="AD227" s="499"/>
      <c r="AE227" s="500"/>
      <c r="AF227" s="217"/>
      <c r="AG227" s="225"/>
      <c r="AH227" s="226"/>
      <c r="AI227" s="134"/>
    </row>
    <row r="228" spans="1:35" ht="16.5" thickBot="1">
      <c r="A228" s="227"/>
      <c r="B228" s="228"/>
      <c r="C228" s="229"/>
      <c r="D228" s="178"/>
      <c r="E228" s="501"/>
      <c r="F228" s="502"/>
      <c r="G228" s="502"/>
      <c r="H228" s="502"/>
      <c r="I228" s="502"/>
      <c r="J228" s="502"/>
      <c r="K228" s="502"/>
      <c r="L228" s="502"/>
      <c r="M228" s="502"/>
      <c r="N228" s="503"/>
      <c r="O228" s="230"/>
      <c r="P228" s="231"/>
      <c r="Q228" s="232"/>
      <c r="R228" s="227"/>
      <c r="S228" s="228"/>
      <c r="T228" s="229"/>
      <c r="U228" s="178"/>
      <c r="V228" s="501"/>
      <c r="W228" s="502"/>
      <c r="X228" s="502"/>
      <c r="Y228" s="502"/>
      <c r="Z228" s="502"/>
      <c r="AA228" s="502"/>
      <c r="AB228" s="502"/>
      <c r="AC228" s="502"/>
      <c r="AD228" s="502"/>
      <c r="AE228" s="503"/>
      <c r="AF228" s="230"/>
      <c r="AG228" s="231"/>
      <c r="AH228" s="232"/>
      <c r="AI228" s="134"/>
    </row>
    <row r="229" spans="1:35" ht="13.5" thickTop="1">
      <c r="A229" s="233" t="s">
        <v>56</v>
      </c>
      <c r="B229" s="234"/>
      <c r="C229" s="235"/>
      <c r="D229" s="148">
        <f>D228+1</f>
        <v>1</v>
      </c>
      <c r="E229" s="495"/>
      <c r="F229" s="496"/>
      <c r="G229" s="496"/>
      <c r="H229" s="496"/>
      <c r="I229" s="496"/>
      <c r="J229" s="496"/>
      <c r="K229" s="496"/>
      <c r="L229" s="496"/>
      <c r="M229" s="496"/>
      <c r="N229" s="497"/>
      <c r="O229" s="211"/>
      <c r="P229" s="236"/>
      <c r="Q229" s="237"/>
      <c r="R229" s="233" t="s">
        <v>56</v>
      </c>
      <c r="S229" s="234"/>
      <c r="T229" s="235"/>
      <c r="U229" s="148">
        <f>U228+1</f>
        <v>1</v>
      </c>
      <c r="V229" s="495"/>
      <c r="W229" s="496"/>
      <c r="X229" s="496"/>
      <c r="Y229" s="496"/>
      <c r="Z229" s="496"/>
      <c r="AA229" s="496"/>
      <c r="AB229" s="496"/>
      <c r="AC229" s="496"/>
      <c r="AD229" s="496"/>
      <c r="AE229" s="497"/>
      <c r="AF229" s="211"/>
      <c r="AG229" s="236"/>
      <c r="AH229" s="237"/>
      <c r="AI229" s="134"/>
    </row>
    <row r="230" spans="1:35" ht="13.5" thickBot="1">
      <c r="A230" s="238" t="s">
        <v>57</v>
      </c>
      <c r="B230" s="239"/>
      <c r="C230" s="240"/>
      <c r="D230" s="175">
        <f>D229+1</f>
        <v>2</v>
      </c>
      <c r="E230" s="504"/>
      <c r="F230" s="505"/>
      <c r="G230" s="505"/>
      <c r="H230" s="505"/>
      <c r="I230" s="505"/>
      <c r="J230" s="505"/>
      <c r="K230" s="505"/>
      <c r="L230" s="505"/>
      <c r="M230" s="505"/>
      <c r="N230" s="506"/>
      <c r="O230" s="241"/>
      <c r="P230" s="242"/>
      <c r="Q230" s="243"/>
      <c r="R230" s="238" t="s">
        <v>57</v>
      </c>
      <c r="S230" s="239"/>
      <c r="T230" s="240"/>
      <c r="U230" s="175">
        <f>U229+1</f>
        <v>2</v>
      </c>
      <c r="V230" s="504"/>
      <c r="W230" s="505"/>
      <c r="X230" s="505"/>
      <c r="Y230" s="505"/>
      <c r="Z230" s="505"/>
      <c r="AA230" s="505"/>
      <c r="AB230" s="505"/>
      <c r="AC230" s="505"/>
      <c r="AD230" s="505"/>
      <c r="AE230" s="506"/>
      <c r="AF230" s="241"/>
      <c r="AG230" s="242"/>
      <c r="AH230" s="243"/>
      <c r="AI230" s="134"/>
    </row>
    <row r="231" spans="1:35" ht="20.25" customHeight="1" thickTop="1" thickBot="1">
      <c r="A231" s="305" t="s">
        <v>58</v>
      </c>
      <c r="B231" s="244"/>
      <c r="C231" s="306"/>
      <c r="D231" s="307"/>
      <c r="E231" s="306"/>
      <c r="F231" s="306"/>
      <c r="G231" s="245"/>
      <c r="H231" s="308" t="s">
        <v>59</v>
      </c>
      <c r="I231" s="246"/>
      <c r="J231" s="308" t="s">
        <v>16</v>
      </c>
      <c r="K231" s="310"/>
      <c r="L231" s="507" t="s">
        <v>60</v>
      </c>
      <c r="M231" s="508"/>
      <c r="N231" s="508"/>
      <c r="O231" s="308" t="s">
        <v>15</v>
      </c>
      <c r="P231" s="309"/>
      <c r="Q231" s="311" t="s">
        <v>16</v>
      </c>
      <c r="R231" s="312"/>
      <c r="S231" s="509" t="s">
        <v>61</v>
      </c>
      <c r="T231" s="510"/>
      <c r="U231" s="510"/>
      <c r="V231" s="510"/>
      <c r="W231" s="510"/>
      <c r="X231" s="510"/>
      <c r="Y231" s="510"/>
      <c r="Z231" s="510"/>
      <c r="AA231" s="510"/>
      <c r="AB231" s="510"/>
      <c r="AC231" s="510"/>
      <c r="AD231" s="510"/>
      <c r="AE231" s="510"/>
      <c r="AF231" s="510"/>
      <c r="AG231" s="510"/>
      <c r="AH231" s="511"/>
      <c r="AI231" s="134"/>
    </row>
    <row r="232" spans="1:35" ht="13.5" thickBot="1">
      <c r="A232" s="322"/>
      <c r="B232" s="333" t="s">
        <v>80</v>
      </c>
      <c r="C232" s="323"/>
      <c r="D232" s="324"/>
      <c r="E232" s="323"/>
      <c r="F232" s="323"/>
      <c r="G232" s="325"/>
      <c r="H232" s="326"/>
      <c r="I232" s="327"/>
      <c r="J232" s="326"/>
      <c r="K232" s="328"/>
      <c r="L232" s="329"/>
      <c r="M232" s="329"/>
      <c r="N232" s="329"/>
      <c r="O232" s="326"/>
      <c r="P232" s="328"/>
      <c r="Q232" s="326"/>
      <c r="R232" s="330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2"/>
      <c r="AI232" s="134"/>
    </row>
    <row r="233" spans="1:35" ht="15">
      <c r="A233" s="512" t="s">
        <v>62</v>
      </c>
      <c r="B233" s="313"/>
      <c r="C233" s="314" t="s">
        <v>15</v>
      </c>
      <c r="D233" s="161"/>
      <c r="E233" s="315"/>
      <c r="F233" s="316"/>
      <c r="G233" s="316"/>
      <c r="H233" s="316"/>
      <c r="I233" s="317"/>
      <c r="J233" s="318"/>
      <c r="K233" s="316"/>
      <c r="L233" s="316"/>
      <c r="M233" s="316"/>
      <c r="N233" s="317"/>
      <c r="O233" s="318"/>
      <c r="P233" s="316"/>
      <c r="Q233" s="316"/>
      <c r="R233" s="316"/>
      <c r="S233" s="317"/>
      <c r="T233" s="318"/>
      <c r="U233" s="319"/>
      <c r="V233" s="316"/>
      <c r="W233" s="316"/>
      <c r="X233" s="316"/>
      <c r="Y233" s="320"/>
      <c r="Z233" s="318"/>
      <c r="AA233" s="316"/>
      <c r="AB233" s="316"/>
      <c r="AC233" s="316"/>
      <c r="AD233" s="317"/>
      <c r="AE233" s="318"/>
      <c r="AF233" s="316"/>
      <c r="AG233" s="316"/>
      <c r="AH233" s="321"/>
    </row>
    <row r="234" spans="1:35" ht="15.75" thickBot="1">
      <c r="A234" s="513"/>
      <c r="B234" s="258"/>
      <c r="C234" s="259" t="s">
        <v>16</v>
      </c>
      <c r="D234" s="260"/>
      <c r="E234" s="261"/>
      <c r="F234" s="262"/>
      <c r="G234" s="262"/>
      <c r="H234" s="262"/>
      <c r="I234" s="263"/>
      <c r="J234" s="264"/>
      <c r="K234" s="262"/>
      <c r="L234" s="262"/>
      <c r="M234" s="262"/>
      <c r="N234" s="263"/>
      <c r="O234" s="264"/>
      <c r="P234" s="262"/>
      <c r="Q234" s="262"/>
      <c r="R234" s="262"/>
      <c r="S234" s="263"/>
      <c r="T234" s="264"/>
      <c r="U234" s="265"/>
      <c r="V234" s="262"/>
      <c r="W234" s="262"/>
      <c r="X234" s="262"/>
      <c r="Y234" s="266"/>
      <c r="Z234" s="264"/>
      <c r="AA234" s="262"/>
      <c r="AB234" s="262"/>
      <c r="AC234" s="262"/>
      <c r="AD234" s="263"/>
      <c r="AE234" s="264"/>
      <c r="AF234" s="262"/>
      <c r="AG234" s="262"/>
      <c r="AH234" s="267"/>
    </row>
    <row r="235" spans="1:35" ht="15">
      <c r="A235" s="514" t="s">
        <v>63</v>
      </c>
      <c r="B235" s="247"/>
      <c r="C235" s="248" t="s">
        <v>15</v>
      </c>
      <c r="D235" s="249"/>
      <c r="E235" s="250"/>
      <c r="F235" s="251"/>
      <c r="G235" s="251"/>
      <c r="H235" s="251"/>
      <c r="I235" s="252"/>
      <c r="J235" s="253"/>
      <c r="K235" s="251"/>
      <c r="L235" s="251"/>
      <c r="M235" s="251"/>
      <c r="N235" s="252"/>
      <c r="O235" s="253"/>
      <c r="P235" s="251"/>
      <c r="Q235" s="251"/>
      <c r="R235" s="251"/>
      <c r="S235" s="252"/>
      <c r="T235" s="253"/>
      <c r="U235" s="254"/>
      <c r="V235" s="251"/>
      <c r="W235" s="251"/>
      <c r="X235" s="251"/>
      <c r="Y235" s="255"/>
      <c r="Z235" s="253"/>
      <c r="AA235" s="251"/>
      <c r="AB235" s="251"/>
      <c r="AC235" s="251"/>
      <c r="AD235" s="252"/>
      <c r="AE235" s="253"/>
      <c r="AF235" s="251"/>
      <c r="AG235" s="251"/>
      <c r="AH235" s="256"/>
    </row>
    <row r="236" spans="1:35" ht="15.75" thickBot="1">
      <c r="A236" s="513"/>
      <c r="B236" s="258"/>
      <c r="C236" s="259" t="s">
        <v>16</v>
      </c>
      <c r="D236" s="260"/>
      <c r="E236" s="261"/>
      <c r="F236" s="262"/>
      <c r="G236" s="262"/>
      <c r="H236" s="262"/>
      <c r="I236" s="263"/>
      <c r="J236" s="264"/>
      <c r="K236" s="262"/>
      <c r="L236" s="262"/>
      <c r="M236" s="262"/>
      <c r="N236" s="263"/>
      <c r="O236" s="264"/>
      <c r="P236" s="262"/>
      <c r="Q236" s="262"/>
      <c r="R236" s="262"/>
      <c r="S236" s="263"/>
      <c r="T236" s="264"/>
      <c r="U236" s="265"/>
      <c r="V236" s="262"/>
      <c r="W236" s="262"/>
      <c r="X236" s="262"/>
      <c r="Y236" s="266"/>
      <c r="Z236" s="264"/>
      <c r="AA236" s="262"/>
      <c r="AB236" s="262"/>
      <c r="AC236" s="262"/>
      <c r="AD236" s="263"/>
      <c r="AE236" s="264"/>
      <c r="AF236" s="262"/>
      <c r="AG236" s="262"/>
      <c r="AH236" s="267"/>
    </row>
    <row r="237" spans="1:35" ht="15">
      <c r="A237" s="514" t="s">
        <v>64</v>
      </c>
      <c r="B237" s="247"/>
      <c r="C237" s="248" t="s">
        <v>15</v>
      </c>
      <c r="D237" s="249"/>
      <c r="E237" s="250"/>
      <c r="F237" s="251"/>
      <c r="G237" s="251"/>
      <c r="H237" s="251"/>
      <c r="I237" s="252"/>
      <c r="J237" s="253"/>
      <c r="K237" s="251"/>
      <c r="L237" s="251"/>
      <c r="M237" s="251"/>
      <c r="N237" s="252"/>
      <c r="O237" s="253"/>
      <c r="P237" s="251"/>
      <c r="Q237" s="251"/>
      <c r="R237" s="251"/>
      <c r="S237" s="252"/>
      <c r="T237" s="253"/>
      <c r="U237" s="254"/>
      <c r="V237" s="251"/>
      <c r="W237" s="251"/>
      <c r="X237" s="251"/>
      <c r="Y237" s="255"/>
      <c r="Z237" s="253"/>
      <c r="AA237" s="251"/>
      <c r="AB237" s="251"/>
      <c r="AC237" s="251"/>
      <c r="AD237" s="252"/>
      <c r="AE237" s="253"/>
      <c r="AF237" s="251"/>
      <c r="AG237" s="251"/>
      <c r="AH237" s="256"/>
    </row>
    <row r="238" spans="1:35" ht="15.75" thickBot="1">
      <c r="A238" s="513"/>
      <c r="B238" s="258"/>
      <c r="C238" s="268" t="s">
        <v>16</v>
      </c>
      <c r="D238" s="177"/>
      <c r="E238" s="269"/>
      <c r="F238" s="270"/>
      <c r="G238" s="270"/>
      <c r="H238" s="270"/>
      <c r="I238" s="271"/>
      <c r="J238" s="272"/>
      <c r="K238" s="270"/>
      <c r="L238" s="270"/>
      <c r="M238" s="270"/>
      <c r="N238" s="271"/>
      <c r="O238" s="272"/>
      <c r="P238" s="270"/>
      <c r="Q238" s="270"/>
      <c r="R238" s="270"/>
      <c r="S238" s="271"/>
      <c r="T238" s="272"/>
      <c r="U238" s="273"/>
      <c r="V238" s="270"/>
      <c r="W238" s="270"/>
      <c r="X238" s="270"/>
      <c r="Y238" s="274"/>
      <c r="Z238" s="272"/>
      <c r="AA238" s="270"/>
      <c r="AB238" s="270"/>
      <c r="AC238" s="270"/>
      <c r="AD238" s="271"/>
      <c r="AE238" s="272"/>
      <c r="AF238" s="270"/>
      <c r="AG238" s="270"/>
      <c r="AH238" s="275"/>
    </row>
    <row r="239" spans="1:35">
      <c r="A239" s="276"/>
      <c r="B239" s="515"/>
      <c r="C239" s="277"/>
      <c r="D239" s="249"/>
      <c r="E239" s="249"/>
      <c r="F239" s="249"/>
      <c r="G239" s="249"/>
      <c r="H239" s="278"/>
      <c r="I239" s="517" t="s">
        <v>62</v>
      </c>
      <c r="J239" s="518"/>
      <c r="K239" s="518"/>
      <c r="L239" s="518"/>
      <c r="M239" s="519"/>
      <c r="N239" s="517" t="s">
        <v>63</v>
      </c>
      <c r="O239" s="518"/>
      <c r="P239" s="518"/>
      <c r="Q239" s="518"/>
      <c r="R239" s="519"/>
      <c r="S239" s="517" t="s">
        <v>64</v>
      </c>
      <c r="T239" s="518"/>
      <c r="U239" s="518"/>
      <c r="V239" s="518"/>
      <c r="W239" s="518"/>
      <c r="X239" s="519"/>
      <c r="Y239" s="517" t="s">
        <v>13</v>
      </c>
      <c r="Z239" s="518"/>
      <c r="AA239" s="518"/>
      <c r="AB239" s="518"/>
      <c r="AC239" s="519"/>
      <c r="AD239" s="517" t="s">
        <v>31</v>
      </c>
      <c r="AE239" s="518"/>
      <c r="AF239" s="518"/>
      <c r="AG239" s="518"/>
      <c r="AH239" s="520"/>
    </row>
    <row r="240" spans="1:35" ht="18.75" thickBot="1">
      <c r="A240" s="279"/>
      <c r="B240" s="516"/>
      <c r="C240" s="521" t="s">
        <v>65</v>
      </c>
      <c r="D240" s="522"/>
      <c r="E240" s="522"/>
      <c r="F240" s="522"/>
      <c r="G240" s="522"/>
      <c r="H240" s="523"/>
      <c r="I240" s="524"/>
      <c r="J240" s="525"/>
      <c r="K240" s="280" t="s">
        <v>66</v>
      </c>
      <c r="L240" s="525"/>
      <c r="M240" s="526"/>
      <c r="N240" s="524"/>
      <c r="O240" s="525"/>
      <c r="P240" s="280" t="s">
        <v>66</v>
      </c>
      <c r="Q240" s="525"/>
      <c r="R240" s="526"/>
      <c r="S240" s="524"/>
      <c r="T240" s="525"/>
      <c r="U240" s="281"/>
      <c r="V240" s="280" t="s">
        <v>66</v>
      </c>
      <c r="W240" s="525"/>
      <c r="X240" s="526"/>
      <c r="Y240" s="524"/>
      <c r="Z240" s="525"/>
      <c r="AA240" s="280" t="s">
        <v>66</v>
      </c>
      <c r="AB240" s="525"/>
      <c r="AC240" s="526"/>
      <c r="AD240" s="524"/>
      <c r="AE240" s="525"/>
      <c r="AF240" s="280" t="s">
        <v>66</v>
      </c>
      <c r="AG240" s="525"/>
      <c r="AH240" s="527"/>
    </row>
    <row r="241" spans="1:35">
      <c r="A241" s="279"/>
      <c r="B241" s="516"/>
      <c r="C241" s="528" t="s">
        <v>67</v>
      </c>
      <c r="D241" s="528"/>
      <c r="E241" s="528"/>
      <c r="F241" s="528"/>
      <c r="G241" s="528"/>
      <c r="H241" s="528"/>
      <c r="I241" s="530"/>
      <c r="J241" s="531"/>
      <c r="K241" s="531"/>
      <c r="L241" s="531"/>
      <c r="M241" s="531"/>
      <c r="N241" s="531"/>
      <c r="O241" s="531"/>
      <c r="P241" s="531"/>
      <c r="Q241" s="531"/>
      <c r="R241" s="531"/>
      <c r="S241" s="531"/>
      <c r="T241" s="531"/>
      <c r="U241" s="531"/>
      <c r="V241" s="531"/>
      <c r="W241" s="531"/>
      <c r="X241" s="532"/>
      <c r="Y241" s="517" t="s">
        <v>12</v>
      </c>
      <c r="Z241" s="518"/>
      <c r="AA241" s="518"/>
      <c r="AB241" s="518"/>
      <c r="AC241" s="519"/>
      <c r="AD241" s="517" t="s">
        <v>68</v>
      </c>
      <c r="AE241" s="518"/>
      <c r="AF241" s="518"/>
      <c r="AG241" s="518"/>
      <c r="AH241" s="520"/>
    </row>
    <row r="242" spans="1:35" ht="18.75" thickBot="1">
      <c r="A242" s="282"/>
      <c r="B242" s="516"/>
      <c r="C242" s="529"/>
      <c r="D242" s="529"/>
      <c r="E242" s="529"/>
      <c r="F242" s="529"/>
      <c r="G242" s="529"/>
      <c r="H242" s="529"/>
      <c r="I242" s="533"/>
      <c r="J242" s="534"/>
      <c r="K242" s="534"/>
      <c r="L242" s="534"/>
      <c r="M242" s="534"/>
      <c r="N242" s="534"/>
      <c r="O242" s="534"/>
      <c r="P242" s="534"/>
      <c r="Q242" s="534"/>
      <c r="R242" s="534"/>
      <c r="S242" s="534"/>
      <c r="T242" s="534"/>
      <c r="U242" s="534"/>
      <c r="V242" s="534"/>
      <c r="W242" s="534"/>
      <c r="X242" s="535"/>
      <c r="Y242" s="536"/>
      <c r="Z242" s="537"/>
      <c r="AA242" s="283" t="s">
        <v>66</v>
      </c>
      <c r="AB242" s="537"/>
      <c r="AC242" s="538"/>
      <c r="AD242" s="539"/>
      <c r="AE242" s="537"/>
      <c r="AF242" s="537"/>
      <c r="AG242" s="540" t="s">
        <v>41</v>
      </c>
      <c r="AH242" s="541"/>
    </row>
    <row r="243" spans="1:35" ht="14.25" thickTop="1" thickBot="1">
      <c r="A243" s="542" t="s">
        <v>69</v>
      </c>
      <c r="B243" s="543"/>
      <c r="C243" s="543"/>
      <c r="D243" s="543"/>
      <c r="E243" s="543"/>
      <c r="F243" s="543"/>
      <c r="G243" s="543"/>
      <c r="H243" s="543"/>
      <c r="I243" s="543"/>
      <c r="J243" s="543"/>
      <c r="K243" s="543"/>
      <c r="L243" s="543"/>
      <c r="M243" s="543"/>
      <c r="N243" s="543"/>
      <c r="O243" s="543"/>
      <c r="P243" s="543"/>
      <c r="Q243" s="543"/>
      <c r="R243" s="543"/>
      <c r="S243" s="543"/>
      <c r="T243" s="543"/>
      <c r="U243" s="543"/>
      <c r="V243" s="543"/>
      <c r="W243" s="543"/>
      <c r="X243" s="543"/>
      <c r="Y243" s="543"/>
      <c r="Z243" s="543"/>
      <c r="AA243" s="543"/>
      <c r="AB243" s="543"/>
      <c r="AC243" s="543"/>
      <c r="AD243" s="543"/>
      <c r="AE243" s="543"/>
      <c r="AF243" s="543"/>
      <c r="AG243" s="543"/>
      <c r="AH243" s="544"/>
    </row>
    <row r="244" spans="1:35" ht="24" thickBot="1">
      <c r="A244" s="284" t="s">
        <v>70</v>
      </c>
      <c r="B244" s="285"/>
      <c r="C244" s="285"/>
      <c r="D244" s="286"/>
      <c r="E244" s="285"/>
      <c r="F244" s="285"/>
      <c r="G244" s="287"/>
      <c r="H244" s="285"/>
      <c r="I244" s="285"/>
      <c r="J244" s="285"/>
      <c r="K244" s="285"/>
      <c r="L244" s="285"/>
      <c r="M244" s="285"/>
      <c r="N244" s="285"/>
      <c r="O244" s="285"/>
      <c r="P244" s="285"/>
      <c r="Q244" s="288"/>
      <c r="R244" s="289" t="s">
        <v>71</v>
      </c>
      <c r="S244" s="285"/>
      <c r="T244" s="285"/>
      <c r="U244" s="286"/>
      <c r="V244" s="285"/>
      <c r="W244" s="290"/>
      <c r="X244" s="291"/>
      <c r="Y244" s="291"/>
      <c r="Z244" s="291"/>
      <c r="AA244" s="291"/>
      <c r="AB244" s="291"/>
      <c r="AC244" s="291"/>
      <c r="AD244" s="291"/>
      <c r="AE244" s="291"/>
      <c r="AF244" s="291"/>
      <c r="AG244" s="291"/>
      <c r="AH244" s="292"/>
    </row>
    <row r="245" spans="1:35" ht="22.5" thickBot="1">
      <c r="A245" s="284" t="s">
        <v>42</v>
      </c>
      <c r="B245" s="285"/>
      <c r="C245" s="285"/>
      <c r="D245" s="286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8"/>
      <c r="R245" s="293" t="s">
        <v>72</v>
      </c>
      <c r="S245" s="285"/>
      <c r="T245" s="285"/>
      <c r="U245" s="286"/>
      <c r="V245" s="285"/>
      <c r="W245" s="294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95"/>
    </row>
    <row r="246" spans="1:35" ht="13.5" thickBot="1">
      <c r="A246" s="296" t="s">
        <v>73</v>
      </c>
      <c r="B246" s="297"/>
      <c r="C246" s="297"/>
      <c r="D246" s="298"/>
      <c r="E246" s="297"/>
      <c r="F246" s="297"/>
      <c r="G246" s="297"/>
      <c r="H246" s="297"/>
      <c r="I246" s="297"/>
      <c r="J246" s="299" t="s">
        <v>74</v>
      </c>
      <c r="K246" s="300"/>
      <c r="L246" s="300"/>
      <c r="M246" s="300"/>
      <c r="N246" s="301"/>
      <c r="O246" s="297"/>
      <c r="P246" s="299" t="s">
        <v>75</v>
      </c>
      <c r="Q246" s="300"/>
      <c r="R246" s="300"/>
      <c r="S246" s="300"/>
      <c r="T246" s="301"/>
      <c r="U246" s="298"/>
      <c r="V246" s="297"/>
      <c r="W246" s="299" t="s">
        <v>76</v>
      </c>
      <c r="X246" s="300"/>
      <c r="Y246" s="300"/>
      <c r="Z246" s="300"/>
      <c r="AA246" s="300"/>
      <c r="AB246" s="301"/>
      <c r="AC246" s="297"/>
      <c r="AD246" s="299" t="s">
        <v>77</v>
      </c>
      <c r="AE246" s="300"/>
      <c r="AF246" s="300"/>
      <c r="AG246" s="301"/>
      <c r="AH246" s="302"/>
    </row>
    <row r="247" spans="1:35" ht="14.25" thickTop="1" thickBot="1"/>
    <row r="248" spans="1:35" ht="21" thickTop="1">
      <c r="A248" s="468" t="s">
        <v>34</v>
      </c>
      <c r="B248" s="469"/>
      <c r="C248" s="469"/>
      <c r="D248" s="469"/>
      <c r="E248" s="469"/>
      <c r="F248" s="469"/>
      <c r="G248" s="469"/>
      <c r="H248" s="469"/>
      <c r="I248" s="469"/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469"/>
      <c r="U248" s="469"/>
      <c r="V248" s="469"/>
      <c r="W248" s="469"/>
      <c r="X248" s="469"/>
      <c r="Y248" s="469"/>
      <c r="Z248" s="469"/>
      <c r="AA248" s="469"/>
      <c r="AB248" s="469"/>
      <c r="AC248" s="470"/>
      <c r="AD248" s="132"/>
      <c r="AE248" s="132"/>
      <c r="AF248" s="132"/>
      <c r="AG248" s="132"/>
      <c r="AH248" s="133"/>
      <c r="AI248" s="134"/>
    </row>
    <row r="249" spans="1:35" ht="16.5" thickBot="1">
      <c r="A249" s="471" t="s">
        <v>81</v>
      </c>
      <c r="B249" s="472"/>
      <c r="C249" s="472"/>
      <c r="D249" s="472"/>
      <c r="E249" s="472"/>
      <c r="F249" s="472"/>
      <c r="G249" s="472"/>
      <c r="H249" s="472"/>
      <c r="I249" s="472"/>
      <c r="J249" s="472"/>
      <c r="K249" s="472"/>
      <c r="L249" s="472"/>
      <c r="M249" s="472"/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  <c r="AA249" s="472"/>
      <c r="AB249" s="472"/>
      <c r="AC249" s="473"/>
      <c r="AD249" s="135"/>
      <c r="AE249" s="135"/>
      <c r="AF249" s="135"/>
      <c r="AG249" s="135"/>
      <c r="AH249" s="136"/>
      <c r="AI249" s="134"/>
    </row>
    <row r="250" spans="1:35" ht="19.5" thickTop="1" thickBot="1">
      <c r="A250" s="137" t="s">
        <v>35</v>
      </c>
      <c r="B250" s="138"/>
      <c r="C250" s="138"/>
      <c r="D250" s="138"/>
      <c r="E250" s="138"/>
      <c r="F250" s="139"/>
      <c r="G250" s="474" t="str">
        <f>Spielplan!$F$1</f>
        <v>Staffel eintragen</v>
      </c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475"/>
      <c r="V250" s="475"/>
      <c r="W250" s="475"/>
      <c r="X250" s="475"/>
      <c r="Y250" s="475"/>
      <c r="Z250" s="475"/>
      <c r="AA250" s="475"/>
      <c r="AB250" s="475"/>
      <c r="AC250" s="476"/>
      <c r="AD250" s="140"/>
      <c r="AE250" s="140"/>
      <c r="AF250" s="140"/>
      <c r="AG250" s="140"/>
      <c r="AH250" s="141"/>
      <c r="AI250" s="142"/>
    </row>
    <row r="251" spans="1:35" ht="19.5" thickTop="1" thickBot="1">
      <c r="A251" s="143" t="s">
        <v>78</v>
      </c>
      <c r="B251" s="144"/>
      <c r="C251" s="144"/>
      <c r="D251" s="144"/>
      <c r="E251" s="144"/>
      <c r="F251" s="145"/>
      <c r="G251" s="456" t="s">
        <v>79</v>
      </c>
      <c r="H251" s="457"/>
      <c r="I251" s="457"/>
      <c r="J251" s="457"/>
      <c r="K251" s="457"/>
      <c r="L251" s="457"/>
      <c r="M251" s="458"/>
      <c r="N251" s="458"/>
      <c r="O251" s="458"/>
      <c r="P251" s="458"/>
      <c r="Q251" s="458"/>
      <c r="R251" s="458"/>
      <c r="S251" s="458"/>
      <c r="T251" s="458"/>
      <c r="U251" s="458"/>
      <c r="V251" s="458"/>
      <c r="W251" s="458"/>
      <c r="X251" s="458"/>
      <c r="Y251" s="458"/>
      <c r="Z251" s="458"/>
      <c r="AA251" s="458"/>
      <c r="AB251" s="458"/>
      <c r="AC251" s="459"/>
      <c r="AD251" s="140"/>
      <c r="AE251" s="140"/>
      <c r="AF251" s="140"/>
      <c r="AG251" s="140"/>
      <c r="AH251" s="141"/>
      <c r="AI251" s="142"/>
    </row>
    <row r="252" spans="1:35" ht="17.25" thickTop="1" thickBot="1">
      <c r="A252" s="146" t="s">
        <v>36</v>
      </c>
      <c r="B252" s="147"/>
      <c r="C252" s="147"/>
      <c r="D252" s="148"/>
      <c r="E252" s="149"/>
      <c r="F252" s="460" t="str">
        <f>Spielplan!$F$2</f>
        <v>Saison eintragen</v>
      </c>
      <c r="G252" s="461"/>
      <c r="H252" s="461"/>
      <c r="I252" s="461"/>
      <c r="J252" s="461"/>
      <c r="K252" s="461"/>
      <c r="L252" s="461"/>
      <c r="M252" s="461"/>
      <c r="N252" s="461"/>
      <c r="O252" s="461"/>
      <c r="P252" s="461"/>
      <c r="Q252" s="461"/>
      <c r="R252" s="150" t="s">
        <v>37</v>
      </c>
      <c r="S252" s="150"/>
      <c r="T252" s="150"/>
      <c r="U252" s="151"/>
      <c r="V252" s="150"/>
      <c r="W252" s="462" t="str">
        <f>Spielplan!J44</f>
        <v>Spielort</v>
      </c>
      <c r="X252" s="463"/>
      <c r="Y252" s="463"/>
      <c r="Z252" s="463"/>
      <c r="AA252" s="463"/>
      <c r="AB252" s="463"/>
      <c r="AC252" s="464"/>
      <c r="AD252" s="152"/>
      <c r="AE252" s="152"/>
      <c r="AF252" s="152"/>
      <c r="AG252" s="152"/>
      <c r="AH252" s="153"/>
      <c r="AI252" s="134"/>
    </row>
    <row r="253" spans="1:35" ht="16.5" thickTop="1">
      <c r="A253" s="154" t="s">
        <v>8</v>
      </c>
      <c r="B253" s="155"/>
      <c r="C253" s="155"/>
      <c r="D253" s="156"/>
      <c r="E253" s="157"/>
      <c r="F253" s="465"/>
      <c r="G253" s="461"/>
      <c r="H253" s="461"/>
      <c r="I253" s="461"/>
      <c r="J253" s="461"/>
      <c r="K253" s="461"/>
      <c r="L253" s="461"/>
      <c r="M253" s="461"/>
      <c r="N253" s="461"/>
      <c r="O253" s="461"/>
      <c r="P253" s="461"/>
      <c r="Q253" s="461"/>
      <c r="R253" s="158" t="s">
        <v>38</v>
      </c>
      <c r="S253" s="158"/>
      <c r="T253" s="158"/>
      <c r="U253" s="159"/>
      <c r="V253" s="158"/>
      <c r="W253" s="466" t="str">
        <f>Spielplan!I44</f>
        <v>Datum</v>
      </c>
      <c r="X253" s="467"/>
      <c r="Y253" s="467"/>
      <c r="Z253" s="467"/>
      <c r="AA253" s="467"/>
      <c r="AB253" s="160"/>
      <c r="AC253" s="160"/>
      <c r="AD253" s="161"/>
      <c r="AE253" s="161"/>
      <c r="AF253" s="162"/>
      <c r="AG253" s="162"/>
      <c r="AH253" s="163"/>
      <c r="AI253" s="134"/>
    </row>
    <row r="254" spans="1:35" ht="15.75">
      <c r="A254" s="154" t="s">
        <v>39</v>
      </c>
      <c r="B254" s="155"/>
      <c r="C254" s="155"/>
      <c r="D254" s="156"/>
      <c r="E254" s="157"/>
      <c r="F254" s="465" t="str">
        <f>Spielplan!J52</f>
        <v>Mannschaft 3</v>
      </c>
      <c r="G254" s="461"/>
      <c r="H254" s="461"/>
      <c r="I254" s="461"/>
      <c r="J254" s="461"/>
      <c r="K254" s="461"/>
      <c r="L254" s="461"/>
      <c r="M254" s="461"/>
      <c r="N254" s="461"/>
      <c r="O254" s="461"/>
      <c r="P254" s="461"/>
      <c r="Q254" s="461"/>
      <c r="R254" s="164" t="s">
        <v>40</v>
      </c>
      <c r="S254" s="164"/>
      <c r="T254" s="164"/>
      <c r="U254" s="165"/>
      <c r="V254" s="166"/>
      <c r="W254" s="477"/>
      <c r="X254" s="478"/>
      <c r="Y254" s="478"/>
      <c r="Z254" s="478"/>
      <c r="AA254" s="167" t="s">
        <v>41</v>
      </c>
      <c r="AB254" s="168"/>
      <c r="AC254" s="169"/>
      <c r="AD254" s="479"/>
      <c r="AE254" s="479"/>
      <c r="AF254" s="479"/>
      <c r="AG254" s="479"/>
      <c r="AH254" s="480"/>
      <c r="AI254" s="134"/>
    </row>
    <row r="255" spans="1:35" ht="15.75">
      <c r="A255" s="154" t="s">
        <v>42</v>
      </c>
      <c r="B255" s="155"/>
      <c r="C255" s="155"/>
      <c r="D255" s="156"/>
      <c r="E255" s="157"/>
      <c r="F255" s="465"/>
      <c r="G255" s="461"/>
      <c r="H255" s="461"/>
      <c r="I255" s="461"/>
      <c r="J255" s="461"/>
      <c r="K255" s="461"/>
      <c r="L255" s="461"/>
      <c r="M255" s="461"/>
      <c r="N255" s="461"/>
      <c r="O255" s="461"/>
      <c r="P255" s="461"/>
      <c r="Q255" s="461"/>
      <c r="R255" s="164" t="s">
        <v>43</v>
      </c>
      <c r="S255" s="164"/>
      <c r="T255" s="164"/>
      <c r="U255" s="165"/>
      <c r="V255" s="166"/>
      <c r="W255" s="481">
        <f>Spielplan!D52</f>
        <v>4</v>
      </c>
      <c r="X255" s="482"/>
      <c r="Y255" s="170"/>
      <c r="Z255" s="170"/>
      <c r="AA255" s="170"/>
      <c r="AB255" s="171" t="s">
        <v>44</v>
      </c>
      <c r="AC255" s="168"/>
      <c r="AD255" s="483">
        <f>Spielplan!E52</f>
        <v>1</v>
      </c>
      <c r="AE255" s="482"/>
      <c r="AF255" s="170"/>
      <c r="AG255" s="170"/>
      <c r="AH255" s="172"/>
      <c r="AI255" s="134"/>
    </row>
    <row r="256" spans="1:35" ht="16.5" thickBot="1">
      <c r="A256" s="173" t="s">
        <v>45</v>
      </c>
      <c r="B256" s="174"/>
      <c r="C256" s="174"/>
      <c r="D256" s="175"/>
      <c r="E256" s="176"/>
      <c r="F256" s="484"/>
      <c r="G256" s="485"/>
      <c r="H256" s="485"/>
      <c r="I256" s="485"/>
      <c r="J256" s="485"/>
      <c r="K256" s="485"/>
      <c r="L256" s="485"/>
      <c r="M256" s="485"/>
      <c r="N256" s="485"/>
      <c r="O256" s="485"/>
      <c r="P256" s="485"/>
      <c r="Q256" s="486"/>
      <c r="R256" s="158" t="s">
        <v>46</v>
      </c>
      <c r="S256" s="177"/>
      <c r="T256" s="177"/>
      <c r="U256" s="178"/>
      <c r="V256" s="179"/>
      <c r="W256" s="487">
        <f>Spielplan!F52</f>
        <v>38</v>
      </c>
      <c r="X256" s="488"/>
      <c r="Y256" s="180"/>
      <c r="Z256" s="180"/>
      <c r="AA256" s="180"/>
      <c r="AB256" s="180"/>
      <c r="AC256" s="180"/>
      <c r="AD256" s="180"/>
      <c r="AE256" s="180"/>
      <c r="AF256" s="180"/>
      <c r="AG256" s="180"/>
      <c r="AH256" s="181"/>
      <c r="AI256" s="134"/>
    </row>
    <row r="257" spans="1:35" ht="16.5" thickTop="1" thickBot="1">
      <c r="A257" s="489" t="s">
        <v>47</v>
      </c>
      <c r="B257" s="490"/>
      <c r="C257" s="490"/>
      <c r="D257" s="490"/>
      <c r="E257" s="490"/>
      <c r="F257" s="490"/>
      <c r="G257" s="490"/>
      <c r="H257" s="490"/>
      <c r="I257" s="490"/>
      <c r="J257" s="490"/>
      <c r="K257" s="490"/>
      <c r="L257" s="490"/>
      <c r="M257" s="490"/>
      <c r="N257" s="490"/>
      <c r="O257" s="182" t="s">
        <v>48</v>
      </c>
      <c r="P257" s="183" t="s">
        <v>49</v>
      </c>
      <c r="Q257" s="184" t="s">
        <v>50</v>
      </c>
      <c r="R257" s="489" t="s">
        <v>51</v>
      </c>
      <c r="S257" s="490"/>
      <c r="T257" s="490"/>
      <c r="U257" s="490"/>
      <c r="V257" s="490"/>
      <c r="W257" s="490"/>
      <c r="X257" s="490"/>
      <c r="Y257" s="490"/>
      <c r="Z257" s="490"/>
      <c r="AA257" s="490"/>
      <c r="AB257" s="490"/>
      <c r="AC257" s="490"/>
      <c r="AD257" s="490"/>
      <c r="AE257" s="491"/>
      <c r="AF257" s="182" t="s">
        <v>48</v>
      </c>
      <c r="AG257" s="183" t="s">
        <v>49</v>
      </c>
      <c r="AH257" s="184" t="s">
        <v>50</v>
      </c>
      <c r="AI257" s="134"/>
    </row>
    <row r="258" spans="1:35" ht="21" thickBot="1">
      <c r="A258" s="492" t="str">
        <f>Spielplan!G52</f>
        <v>Mannschaft 6</v>
      </c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185"/>
      <c r="P258" s="186"/>
      <c r="Q258" s="187"/>
      <c r="R258" s="492" t="str">
        <f>Spielplan!I52</f>
        <v>Mannschaft 7</v>
      </c>
      <c r="S258" s="493"/>
      <c r="T258" s="493"/>
      <c r="U258" s="493"/>
      <c r="V258" s="493"/>
      <c r="W258" s="493"/>
      <c r="X258" s="493"/>
      <c r="Y258" s="493"/>
      <c r="Z258" s="493"/>
      <c r="AA258" s="493"/>
      <c r="AB258" s="493"/>
      <c r="AC258" s="493"/>
      <c r="AD258" s="493"/>
      <c r="AE258" s="494"/>
      <c r="AF258" s="185"/>
      <c r="AG258" s="186"/>
      <c r="AH258" s="187"/>
      <c r="AI258" s="134"/>
    </row>
    <row r="259" spans="1:35" ht="26.25" thickTop="1" thickBot="1">
      <c r="A259" s="188" t="s">
        <v>52</v>
      </c>
      <c r="B259" s="189" t="s">
        <v>53</v>
      </c>
      <c r="C259" s="190" t="s">
        <v>54</v>
      </c>
      <c r="D259" s="191"/>
      <c r="E259" s="192" t="s">
        <v>55</v>
      </c>
      <c r="F259" s="193"/>
      <c r="G259" s="193"/>
      <c r="H259" s="193"/>
      <c r="I259" s="193"/>
      <c r="J259" s="193"/>
      <c r="K259" s="193"/>
      <c r="L259" s="193"/>
      <c r="M259" s="193"/>
      <c r="N259" s="193"/>
      <c r="O259" s="194"/>
      <c r="P259" s="195"/>
      <c r="Q259" s="196"/>
      <c r="R259" s="188" t="s">
        <v>52</v>
      </c>
      <c r="S259" s="189" t="s">
        <v>53</v>
      </c>
      <c r="T259" s="190" t="s">
        <v>54</v>
      </c>
      <c r="U259" s="191"/>
      <c r="V259" s="192" t="s">
        <v>55</v>
      </c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4"/>
      <c r="AG259" s="195"/>
      <c r="AH259" s="196"/>
      <c r="AI259" s="134"/>
    </row>
    <row r="260" spans="1:35" ht="16.5" thickTop="1">
      <c r="A260" s="207"/>
      <c r="B260" s="208"/>
      <c r="C260" s="209"/>
      <c r="D260" s="210"/>
      <c r="E260" s="495"/>
      <c r="F260" s="496"/>
      <c r="G260" s="496"/>
      <c r="H260" s="496"/>
      <c r="I260" s="496"/>
      <c r="J260" s="496"/>
      <c r="K260" s="496"/>
      <c r="L260" s="496"/>
      <c r="M260" s="496"/>
      <c r="N260" s="497"/>
      <c r="O260" s="211"/>
      <c r="P260" s="212"/>
      <c r="Q260" s="213"/>
      <c r="R260" s="207"/>
      <c r="S260" s="214"/>
      <c r="T260" s="209"/>
      <c r="U260" s="210"/>
      <c r="V260" s="495"/>
      <c r="W260" s="496"/>
      <c r="X260" s="496"/>
      <c r="Y260" s="496"/>
      <c r="Z260" s="496"/>
      <c r="AA260" s="496"/>
      <c r="AB260" s="496"/>
      <c r="AC260" s="496"/>
      <c r="AD260" s="496"/>
      <c r="AE260" s="497"/>
      <c r="AF260" s="211"/>
      <c r="AG260" s="212"/>
      <c r="AH260" s="213"/>
      <c r="AI260" s="134"/>
    </row>
    <row r="261" spans="1:35" ht="15.75">
      <c r="A261" s="215"/>
      <c r="B261" s="208"/>
      <c r="C261" s="216"/>
      <c r="D261" s="165"/>
      <c r="E261" s="498"/>
      <c r="F261" s="499"/>
      <c r="G261" s="499"/>
      <c r="H261" s="499"/>
      <c r="I261" s="499"/>
      <c r="J261" s="499"/>
      <c r="K261" s="499"/>
      <c r="L261" s="499"/>
      <c r="M261" s="499"/>
      <c r="N261" s="500"/>
      <c r="O261" s="217"/>
      <c r="P261" s="218"/>
      <c r="Q261" s="219"/>
      <c r="R261" s="215"/>
      <c r="S261" s="208"/>
      <c r="T261" s="216"/>
      <c r="U261" s="165"/>
      <c r="V261" s="498"/>
      <c r="W261" s="499"/>
      <c r="X261" s="499"/>
      <c r="Y261" s="499"/>
      <c r="Z261" s="499"/>
      <c r="AA261" s="499"/>
      <c r="AB261" s="499"/>
      <c r="AC261" s="499"/>
      <c r="AD261" s="499"/>
      <c r="AE261" s="500"/>
      <c r="AF261" s="217"/>
      <c r="AG261" s="218"/>
      <c r="AH261" s="219"/>
      <c r="AI261" s="134"/>
    </row>
    <row r="262" spans="1:35" ht="18">
      <c r="A262" s="215"/>
      <c r="B262" s="208"/>
      <c r="C262" s="220"/>
      <c r="D262" s="165"/>
      <c r="E262" s="498"/>
      <c r="F262" s="499"/>
      <c r="G262" s="499"/>
      <c r="H262" s="499"/>
      <c r="I262" s="499"/>
      <c r="J262" s="499"/>
      <c r="K262" s="499"/>
      <c r="L262" s="499"/>
      <c r="M262" s="499"/>
      <c r="N262" s="500"/>
      <c r="O262" s="217"/>
      <c r="P262" s="221"/>
      <c r="Q262" s="219"/>
      <c r="R262" s="215"/>
      <c r="S262" s="208"/>
      <c r="T262" s="220"/>
      <c r="U262" s="165"/>
      <c r="V262" s="498"/>
      <c r="W262" s="499"/>
      <c r="X262" s="499"/>
      <c r="Y262" s="499"/>
      <c r="Z262" s="499"/>
      <c r="AA262" s="499"/>
      <c r="AB262" s="499"/>
      <c r="AC262" s="499"/>
      <c r="AD262" s="499"/>
      <c r="AE262" s="500"/>
      <c r="AF262" s="217"/>
      <c r="AG262" s="221"/>
      <c r="AH262" s="219"/>
      <c r="AI262" s="134"/>
    </row>
    <row r="263" spans="1:35" ht="18">
      <c r="A263" s="215"/>
      <c r="B263" s="208"/>
      <c r="C263" s="222"/>
      <c r="D263" s="165"/>
      <c r="E263" s="498"/>
      <c r="F263" s="499"/>
      <c r="G263" s="499"/>
      <c r="H263" s="499"/>
      <c r="I263" s="499"/>
      <c r="J263" s="499"/>
      <c r="K263" s="499"/>
      <c r="L263" s="499"/>
      <c r="M263" s="499"/>
      <c r="N263" s="500"/>
      <c r="O263" s="217"/>
      <c r="P263" s="221"/>
      <c r="Q263" s="219"/>
      <c r="R263" s="215"/>
      <c r="S263" s="208"/>
      <c r="T263" s="222"/>
      <c r="U263" s="165"/>
      <c r="V263" s="498"/>
      <c r="W263" s="499"/>
      <c r="X263" s="499"/>
      <c r="Y263" s="499"/>
      <c r="Z263" s="499"/>
      <c r="AA263" s="499"/>
      <c r="AB263" s="499"/>
      <c r="AC263" s="499"/>
      <c r="AD263" s="499"/>
      <c r="AE263" s="500"/>
      <c r="AF263" s="217"/>
      <c r="AG263" s="221"/>
      <c r="AH263" s="219"/>
      <c r="AI263" s="134"/>
    </row>
    <row r="264" spans="1:35" ht="18">
      <c r="A264" s="215"/>
      <c r="B264" s="208"/>
      <c r="C264" s="223"/>
      <c r="D264" s="165"/>
      <c r="E264" s="498"/>
      <c r="F264" s="499"/>
      <c r="G264" s="499"/>
      <c r="H264" s="499"/>
      <c r="I264" s="499"/>
      <c r="J264" s="499"/>
      <c r="K264" s="499"/>
      <c r="L264" s="499"/>
      <c r="M264" s="499"/>
      <c r="N264" s="500"/>
      <c r="O264" s="217"/>
      <c r="P264" s="224"/>
      <c r="Q264" s="219"/>
      <c r="R264" s="215"/>
      <c r="S264" s="208"/>
      <c r="T264" s="223"/>
      <c r="U264" s="165"/>
      <c r="V264" s="498"/>
      <c r="W264" s="499"/>
      <c r="X264" s="499"/>
      <c r="Y264" s="499"/>
      <c r="Z264" s="499"/>
      <c r="AA264" s="499"/>
      <c r="AB264" s="499"/>
      <c r="AC264" s="499"/>
      <c r="AD264" s="499"/>
      <c r="AE264" s="500"/>
      <c r="AF264" s="217"/>
      <c r="AG264" s="224"/>
      <c r="AH264" s="219"/>
      <c r="AI264" s="134"/>
    </row>
    <row r="265" spans="1:35" ht="18">
      <c r="A265" s="215"/>
      <c r="B265" s="208"/>
      <c r="C265" s="222"/>
      <c r="D265" s="165"/>
      <c r="E265" s="498"/>
      <c r="F265" s="499"/>
      <c r="G265" s="499"/>
      <c r="H265" s="499"/>
      <c r="I265" s="499"/>
      <c r="J265" s="499"/>
      <c r="K265" s="499"/>
      <c r="L265" s="499"/>
      <c r="M265" s="499"/>
      <c r="N265" s="500"/>
      <c r="O265" s="217"/>
      <c r="P265" s="221"/>
      <c r="Q265" s="219"/>
      <c r="R265" s="215"/>
      <c r="S265" s="208"/>
      <c r="T265" s="222"/>
      <c r="U265" s="165"/>
      <c r="V265" s="498"/>
      <c r="W265" s="499"/>
      <c r="X265" s="499"/>
      <c r="Y265" s="499"/>
      <c r="Z265" s="499"/>
      <c r="AA265" s="499"/>
      <c r="AB265" s="499"/>
      <c r="AC265" s="499"/>
      <c r="AD265" s="499"/>
      <c r="AE265" s="500"/>
      <c r="AF265" s="217"/>
      <c r="AG265" s="221"/>
      <c r="AH265" s="219"/>
      <c r="AI265" s="134"/>
    </row>
    <row r="266" spans="1:35" ht="18">
      <c r="A266" s="215"/>
      <c r="B266" s="208"/>
      <c r="C266" s="222"/>
      <c r="D266" s="165"/>
      <c r="E266" s="498"/>
      <c r="F266" s="499"/>
      <c r="G266" s="499"/>
      <c r="H266" s="499"/>
      <c r="I266" s="499"/>
      <c r="J266" s="499"/>
      <c r="K266" s="499"/>
      <c r="L266" s="499"/>
      <c r="M266" s="499"/>
      <c r="N266" s="500"/>
      <c r="O266" s="217"/>
      <c r="P266" s="221"/>
      <c r="Q266" s="219"/>
      <c r="R266" s="215"/>
      <c r="S266" s="208"/>
      <c r="T266" s="222"/>
      <c r="U266" s="165"/>
      <c r="V266" s="498"/>
      <c r="W266" s="499"/>
      <c r="X266" s="499"/>
      <c r="Y266" s="499"/>
      <c r="Z266" s="499"/>
      <c r="AA266" s="499"/>
      <c r="AB266" s="499"/>
      <c r="AC266" s="499"/>
      <c r="AD266" s="499"/>
      <c r="AE266" s="500"/>
      <c r="AF266" s="217"/>
      <c r="AG266" s="221"/>
      <c r="AH266" s="219"/>
      <c r="AI266" s="134"/>
    </row>
    <row r="267" spans="1:35" ht="18">
      <c r="A267" s="215"/>
      <c r="B267" s="208"/>
      <c r="C267" s="222"/>
      <c r="D267" s="165"/>
      <c r="E267" s="498"/>
      <c r="F267" s="499"/>
      <c r="G267" s="499"/>
      <c r="H267" s="499"/>
      <c r="I267" s="499"/>
      <c r="J267" s="499"/>
      <c r="K267" s="499"/>
      <c r="L267" s="499"/>
      <c r="M267" s="499"/>
      <c r="N267" s="500"/>
      <c r="O267" s="217"/>
      <c r="P267" s="221"/>
      <c r="Q267" s="219"/>
      <c r="R267" s="215"/>
      <c r="S267" s="208"/>
      <c r="T267" s="222"/>
      <c r="U267" s="165"/>
      <c r="V267" s="498"/>
      <c r="W267" s="499"/>
      <c r="X267" s="499"/>
      <c r="Y267" s="499"/>
      <c r="Z267" s="499"/>
      <c r="AA267" s="499"/>
      <c r="AB267" s="499"/>
      <c r="AC267" s="499"/>
      <c r="AD267" s="499"/>
      <c r="AE267" s="500"/>
      <c r="AF267" s="217"/>
      <c r="AG267" s="221"/>
      <c r="AH267" s="219"/>
      <c r="AI267" s="134"/>
    </row>
    <row r="268" spans="1:35" ht="18">
      <c r="A268" s="215"/>
      <c r="B268" s="208"/>
      <c r="C268" s="222"/>
      <c r="D268" s="165"/>
      <c r="E268" s="498"/>
      <c r="F268" s="499"/>
      <c r="G268" s="499"/>
      <c r="H268" s="499"/>
      <c r="I268" s="499"/>
      <c r="J268" s="499"/>
      <c r="K268" s="499"/>
      <c r="L268" s="499"/>
      <c r="M268" s="499"/>
      <c r="N268" s="500"/>
      <c r="O268" s="217"/>
      <c r="P268" s="225"/>
      <c r="Q268" s="226"/>
      <c r="R268" s="215"/>
      <c r="S268" s="208"/>
      <c r="T268" s="222"/>
      <c r="U268" s="165"/>
      <c r="V268" s="498"/>
      <c r="W268" s="499"/>
      <c r="X268" s="499"/>
      <c r="Y268" s="499"/>
      <c r="Z268" s="499"/>
      <c r="AA268" s="499"/>
      <c r="AB268" s="499"/>
      <c r="AC268" s="499"/>
      <c r="AD268" s="499"/>
      <c r="AE268" s="500"/>
      <c r="AF268" s="217"/>
      <c r="AG268" s="225"/>
      <c r="AH268" s="226"/>
      <c r="AI268" s="134"/>
    </row>
    <row r="269" spans="1:35" ht="16.5" thickBot="1">
      <c r="A269" s="227"/>
      <c r="B269" s="228"/>
      <c r="C269" s="229"/>
      <c r="D269" s="178"/>
      <c r="E269" s="501"/>
      <c r="F269" s="502"/>
      <c r="G269" s="502"/>
      <c r="H269" s="502"/>
      <c r="I269" s="502"/>
      <c r="J269" s="502"/>
      <c r="K269" s="502"/>
      <c r="L269" s="502"/>
      <c r="M269" s="502"/>
      <c r="N269" s="503"/>
      <c r="O269" s="230"/>
      <c r="P269" s="231"/>
      <c r="Q269" s="232"/>
      <c r="R269" s="227"/>
      <c r="S269" s="228"/>
      <c r="T269" s="229"/>
      <c r="U269" s="178"/>
      <c r="V269" s="501"/>
      <c r="W269" s="502"/>
      <c r="X269" s="502"/>
      <c r="Y269" s="502"/>
      <c r="Z269" s="502"/>
      <c r="AA269" s="502"/>
      <c r="AB269" s="502"/>
      <c r="AC269" s="502"/>
      <c r="AD269" s="502"/>
      <c r="AE269" s="503"/>
      <c r="AF269" s="230"/>
      <c r="AG269" s="231"/>
      <c r="AH269" s="232"/>
      <c r="AI269" s="134"/>
    </row>
    <row r="270" spans="1:35" ht="13.5" thickTop="1">
      <c r="A270" s="233" t="s">
        <v>56</v>
      </c>
      <c r="B270" s="234"/>
      <c r="C270" s="235"/>
      <c r="D270" s="148">
        <f>D269+1</f>
        <v>1</v>
      </c>
      <c r="E270" s="495"/>
      <c r="F270" s="496"/>
      <c r="G270" s="496"/>
      <c r="H270" s="496"/>
      <c r="I270" s="496"/>
      <c r="J270" s="496"/>
      <c r="K270" s="496"/>
      <c r="L270" s="496"/>
      <c r="M270" s="496"/>
      <c r="N270" s="497"/>
      <c r="O270" s="211"/>
      <c r="P270" s="236"/>
      <c r="Q270" s="237"/>
      <c r="R270" s="233" t="s">
        <v>56</v>
      </c>
      <c r="S270" s="234"/>
      <c r="T270" s="235"/>
      <c r="U270" s="148">
        <f>U269+1</f>
        <v>1</v>
      </c>
      <c r="V270" s="495"/>
      <c r="W270" s="496"/>
      <c r="X270" s="496"/>
      <c r="Y270" s="496"/>
      <c r="Z270" s="496"/>
      <c r="AA270" s="496"/>
      <c r="AB270" s="496"/>
      <c r="AC270" s="496"/>
      <c r="AD270" s="496"/>
      <c r="AE270" s="497"/>
      <c r="AF270" s="211"/>
      <c r="AG270" s="236"/>
      <c r="AH270" s="237"/>
      <c r="AI270" s="134"/>
    </row>
    <row r="271" spans="1:35" ht="13.5" thickBot="1">
      <c r="A271" s="238" t="s">
        <v>57</v>
      </c>
      <c r="B271" s="239"/>
      <c r="C271" s="240"/>
      <c r="D271" s="175">
        <f>D270+1</f>
        <v>2</v>
      </c>
      <c r="E271" s="504"/>
      <c r="F271" s="505"/>
      <c r="G271" s="505"/>
      <c r="H271" s="505"/>
      <c r="I271" s="505"/>
      <c r="J271" s="505"/>
      <c r="K271" s="505"/>
      <c r="L271" s="505"/>
      <c r="M271" s="505"/>
      <c r="N271" s="506"/>
      <c r="O271" s="241"/>
      <c r="P271" s="242"/>
      <c r="Q271" s="243"/>
      <c r="R271" s="238" t="s">
        <v>57</v>
      </c>
      <c r="S271" s="239"/>
      <c r="T271" s="240"/>
      <c r="U271" s="175">
        <f>U270+1</f>
        <v>2</v>
      </c>
      <c r="V271" s="504"/>
      <c r="W271" s="505"/>
      <c r="X271" s="505"/>
      <c r="Y271" s="505"/>
      <c r="Z271" s="505"/>
      <c r="AA271" s="505"/>
      <c r="AB271" s="505"/>
      <c r="AC271" s="505"/>
      <c r="AD271" s="505"/>
      <c r="AE271" s="506"/>
      <c r="AF271" s="241"/>
      <c r="AG271" s="242"/>
      <c r="AH271" s="243"/>
      <c r="AI271" s="134"/>
    </row>
    <row r="272" spans="1:35" ht="17.25" customHeight="1" thickTop="1" thickBot="1">
      <c r="A272" s="305" t="s">
        <v>58</v>
      </c>
      <c r="B272" s="244"/>
      <c r="C272" s="306"/>
      <c r="D272" s="307"/>
      <c r="E272" s="306"/>
      <c r="F272" s="306"/>
      <c r="G272" s="245"/>
      <c r="H272" s="308" t="s">
        <v>59</v>
      </c>
      <c r="I272" s="246"/>
      <c r="J272" s="308" t="s">
        <v>16</v>
      </c>
      <c r="K272" s="310"/>
      <c r="L272" s="507" t="s">
        <v>60</v>
      </c>
      <c r="M272" s="508"/>
      <c r="N272" s="508"/>
      <c r="O272" s="308" t="s">
        <v>15</v>
      </c>
      <c r="P272" s="309"/>
      <c r="Q272" s="311" t="s">
        <v>16</v>
      </c>
      <c r="R272" s="312"/>
      <c r="S272" s="509" t="s">
        <v>61</v>
      </c>
      <c r="T272" s="510"/>
      <c r="U272" s="510"/>
      <c r="V272" s="510"/>
      <c r="W272" s="510"/>
      <c r="X272" s="510"/>
      <c r="Y272" s="510"/>
      <c r="Z272" s="510"/>
      <c r="AA272" s="510"/>
      <c r="AB272" s="510"/>
      <c r="AC272" s="510"/>
      <c r="AD272" s="510"/>
      <c r="AE272" s="510"/>
      <c r="AF272" s="510"/>
      <c r="AG272" s="510"/>
      <c r="AH272" s="511"/>
      <c r="AI272" s="134"/>
    </row>
    <row r="273" spans="1:35" ht="13.5" thickBot="1">
      <c r="A273" s="322"/>
      <c r="B273" s="333" t="s">
        <v>80</v>
      </c>
      <c r="C273" s="323"/>
      <c r="D273" s="324"/>
      <c r="E273" s="323"/>
      <c r="F273" s="323"/>
      <c r="G273" s="325"/>
      <c r="H273" s="326"/>
      <c r="I273" s="327"/>
      <c r="J273" s="326"/>
      <c r="K273" s="328"/>
      <c r="L273" s="329"/>
      <c r="M273" s="329"/>
      <c r="N273" s="329"/>
      <c r="O273" s="326"/>
      <c r="P273" s="328"/>
      <c r="Q273" s="326"/>
      <c r="R273" s="330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2"/>
      <c r="AI273" s="134"/>
    </row>
    <row r="274" spans="1:35" ht="15">
      <c r="A274" s="512" t="s">
        <v>62</v>
      </c>
      <c r="B274" s="313"/>
      <c r="C274" s="314" t="s">
        <v>15</v>
      </c>
      <c r="D274" s="161"/>
      <c r="E274" s="315"/>
      <c r="F274" s="316"/>
      <c r="G274" s="316"/>
      <c r="H274" s="316"/>
      <c r="I274" s="317"/>
      <c r="J274" s="318"/>
      <c r="K274" s="316"/>
      <c r="L274" s="316"/>
      <c r="M274" s="316"/>
      <c r="N274" s="317"/>
      <c r="O274" s="318"/>
      <c r="P274" s="316"/>
      <c r="Q274" s="316"/>
      <c r="R274" s="316"/>
      <c r="S274" s="317"/>
      <c r="T274" s="318"/>
      <c r="U274" s="319"/>
      <c r="V274" s="316"/>
      <c r="W274" s="316"/>
      <c r="X274" s="316"/>
      <c r="Y274" s="320"/>
      <c r="Z274" s="318"/>
      <c r="AA274" s="316"/>
      <c r="AB274" s="316"/>
      <c r="AC274" s="316"/>
      <c r="AD274" s="317"/>
      <c r="AE274" s="318"/>
      <c r="AF274" s="316"/>
      <c r="AG274" s="316"/>
      <c r="AH274" s="321"/>
    </row>
    <row r="275" spans="1:35" ht="15.75" thickBot="1">
      <c r="A275" s="513"/>
      <c r="B275" s="258"/>
      <c r="C275" s="259" t="s">
        <v>16</v>
      </c>
      <c r="D275" s="260"/>
      <c r="E275" s="261"/>
      <c r="F275" s="262"/>
      <c r="G275" s="262"/>
      <c r="H275" s="262"/>
      <c r="I275" s="263"/>
      <c r="J275" s="264"/>
      <c r="K275" s="262"/>
      <c r="L275" s="262"/>
      <c r="M275" s="262"/>
      <c r="N275" s="263"/>
      <c r="O275" s="264"/>
      <c r="P275" s="262"/>
      <c r="Q275" s="262"/>
      <c r="R275" s="262"/>
      <c r="S275" s="263"/>
      <c r="T275" s="264"/>
      <c r="U275" s="265"/>
      <c r="V275" s="262"/>
      <c r="W275" s="262"/>
      <c r="X275" s="262"/>
      <c r="Y275" s="266"/>
      <c r="Z275" s="264"/>
      <c r="AA275" s="262"/>
      <c r="AB275" s="262"/>
      <c r="AC275" s="262"/>
      <c r="AD275" s="263"/>
      <c r="AE275" s="264"/>
      <c r="AF275" s="262"/>
      <c r="AG275" s="262"/>
      <c r="AH275" s="267"/>
    </row>
    <row r="276" spans="1:35" ht="15">
      <c r="A276" s="514" t="s">
        <v>63</v>
      </c>
      <c r="B276" s="247"/>
      <c r="C276" s="248" t="s">
        <v>15</v>
      </c>
      <c r="D276" s="249"/>
      <c r="E276" s="250"/>
      <c r="F276" s="251"/>
      <c r="G276" s="251"/>
      <c r="H276" s="251"/>
      <c r="I276" s="252"/>
      <c r="J276" s="253"/>
      <c r="K276" s="251"/>
      <c r="L276" s="251"/>
      <c r="M276" s="251"/>
      <c r="N276" s="252"/>
      <c r="O276" s="253"/>
      <c r="P276" s="251"/>
      <c r="Q276" s="251"/>
      <c r="R276" s="251"/>
      <c r="S276" s="252"/>
      <c r="T276" s="253"/>
      <c r="U276" s="254"/>
      <c r="V276" s="251"/>
      <c r="W276" s="251"/>
      <c r="X276" s="251"/>
      <c r="Y276" s="255"/>
      <c r="Z276" s="253"/>
      <c r="AA276" s="251"/>
      <c r="AB276" s="251"/>
      <c r="AC276" s="251"/>
      <c r="AD276" s="252"/>
      <c r="AE276" s="253"/>
      <c r="AF276" s="251"/>
      <c r="AG276" s="251"/>
      <c r="AH276" s="256"/>
    </row>
    <row r="277" spans="1:35" ht="15.75" thickBot="1">
      <c r="A277" s="513"/>
      <c r="B277" s="258"/>
      <c r="C277" s="259" t="s">
        <v>16</v>
      </c>
      <c r="D277" s="260"/>
      <c r="E277" s="261"/>
      <c r="F277" s="262"/>
      <c r="G277" s="262"/>
      <c r="H277" s="262"/>
      <c r="I277" s="263"/>
      <c r="J277" s="264"/>
      <c r="K277" s="262"/>
      <c r="L277" s="262"/>
      <c r="M277" s="262"/>
      <c r="N277" s="263"/>
      <c r="O277" s="264"/>
      <c r="P277" s="262"/>
      <c r="Q277" s="262"/>
      <c r="R277" s="262"/>
      <c r="S277" s="263"/>
      <c r="T277" s="264"/>
      <c r="U277" s="265"/>
      <c r="V277" s="262"/>
      <c r="W277" s="262"/>
      <c r="X277" s="262"/>
      <c r="Y277" s="266"/>
      <c r="Z277" s="264"/>
      <c r="AA277" s="262"/>
      <c r="AB277" s="262"/>
      <c r="AC277" s="262"/>
      <c r="AD277" s="263"/>
      <c r="AE277" s="264"/>
      <c r="AF277" s="262"/>
      <c r="AG277" s="262"/>
      <c r="AH277" s="267"/>
    </row>
    <row r="278" spans="1:35" ht="15">
      <c r="A278" s="514" t="s">
        <v>64</v>
      </c>
      <c r="B278" s="247"/>
      <c r="C278" s="248" t="s">
        <v>15</v>
      </c>
      <c r="D278" s="249"/>
      <c r="E278" s="250"/>
      <c r="F278" s="251"/>
      <c r="G278" s="251"/>
      <c r="H278" s="251"/>
      <c r="I278" s="252"/>
      <c r="J278" s="253"/>
      <c r="K278" s="251"/>
      <c r="L278" s="251"/>
      <c r="M278" s="251"/>
      <c r="N278" s="252"/>
      <c r="O278" s="253"/>
      <c r="P278" s="251"/>
      <c r="Q278" s="251"/>
      <c r="R278" s="251"/>
      <c r="S278" s="252"/>
      <c r="T278" s="253"/>
      <c r="U278" s="254"/>
      <c r="V278" s="251"/>
      <c r="W278" s="251"/>
      <c r="X278" s="251"/>
      <c r="Y278" s="255"/>
      <c r="Z278" s="253"/>
      <c r="AA278" s="251"/>
      <c r="AB278" s="251"/>
      <c r="AC278" s="251"/>
      <c r="AD278" s="252"/>
      <c r="AE278" s="253"/>
      <c r="AF278" s="251"/>
      <c r="AG278" s="251"/>
      <c r="AH278" s="256"/>
    </row>
    <row r="279" spans="1:35" ht="15.75" thickBot="1">
      <c r="A279" s="513"/>
      <c r="B279" s="258"/>
      <c r="C279" s="268" t="s">
        <v>16</v>
      </c>
      <c r="D279" s="177"/>
      <c r="E279" s="269"/>
      <c r="F279" s="270"/>
      <c r="G279" s="270"/>
      <c r="H279" s="270"/>
      <c r="I279" s="271"/>
      <c r="J279" s="272"/>
      <c r="K279" s="270"/>
      <c r="L279" s="270"/>
      <c r="M279" s="270"/>
      <c r="N279" s="271"/>
      <c r="O279" s="272"/>
      <c r="P279" s="270"/>
      <c r="Q279" s="270"/>
      <c r="R279" s="270"/>
      <c r="S279" s="271"/>
      <c r="T279" s="272"/>
      <c r="U279" s="273"/>
      <c r="V279" s="270"/>
      <c r="W279" s="270"/>
      <c r="X279" s="270"/>
      <c r="Y279" s="274"/>
      <c r="Z279" s="272"/>
      <c r="AA279" s="270"/>
      <c r="AB279" s="270"/>
      <c r="AC279" s="270"/>
      <c r="AD279" s="271"/>
      <c r="AE279" s="272"/>
      <c r="AF279" s="270"/>
      <c r="AG279" s="270"/>
      <c r="AH279" s="275"/>
    </row>
    <row r="280" spans="1:35">
      <c r="A280" s="276"/>
      <c r="B280" s="515"/>
      <c r="C280" s="277"/>
      <c r="D280" s="249"/>
      <c r="E280" s="249"/>
      <c r="F280" s="249"/>
      <c r="G280" s="249"/>
      <c r="H280" s="278"/>
      <c r="I280" s="517" t="s">
        <v>62</v>
      </c>
      <c r="J280" s="518"/>
      <c r="K280" s="518"/>
      <c r="L280" s="518"/>
      <c r="M280" s="519"/>
      <c r="N280" s="517" t="s">
        <v>63</v>
      </c>
      <c r="O280" s="518"/>
      <c r="P280" s="518"/>
      <c r="Q280" s="518"/>
      <c r="R280" s="519"/>
      <c r="S280" s="517" t="s">
        <v>64</v>
      </c>
      <c r="T280" s="518"/>
      <c r="U280" s="518"/>
      <c r="V280" s="518"/>
      <c r="W280" s="518"/>
      <c r="X280" s="519"/>
      <c r="Y280" s="517" t="s">
        <v>13</v>
      </c>
      <c r="Z280" s="518"/>
      <c r="AA280" s="518"/>
      <c r="AB280" s="518"/>
      <c r="AC280" s="519"/>
      <c r="AD280" s="517" t="s">
        <v>31</v>
      </c>
      <c r="AE280" s="518"/>
      <c r="AF280" s="518"/>
      <c r="AG280" s="518"/>
      <c r="AH280" s="520"/>
    </row>
    <row r="281" spans="1:35" ht="18.75" thickBot="1">
      <c r="A281" s="279"/>
      <c r="B281" s="516"/>
      <c r="C281" s="521" t="s">
        <v>65</v>
      </c>
      <c r="D281" s="522"/>
      <c r="E281" s="522"/>
      <c r="F281" s="522"/>
      <c r="G281" s="522"/>
      <c r="H281" s="523"/>
      <c r="I281" s="524"/>
      <c r="J281" s="525"/>
      <c r="K281" s="280" t="s">
        <v>66</v>
      </c>
      <c r="L281" s="525"/>
      <c r="M281" s="526"/>
      <c r="N281" s="524"/>
      <c r="O281" s="525"/>
      <c r="P281" s="280" t="s">
        <v>66</v>
      </c>
      <c r="Q281" s="525"/>
      <c r="R281" s="526"/>
      <c r="S281" s="524"/>
      <c r="T281" s="525"/>
      <c r="U281" s="281"/>
      <c r="V281" s="280" t="s">
        <v>66</v>
      </c>
      <c r="W281" s="525"/>
      <c r="X281" s="526"/>
      <c r="Y281" s="524"/>
      <c r="Z281" s="525"/>
      <c r="AA281" s="280" t="s">
        <v>66</v>
      </c>
      <c r="AB281" s="525"/>
      <c r="AC281" s="526"/>
      <c r="AD281" s="524"/>
      <c r="AE281" s="525"/>
      <c r="AF281" s="280" t="s">
        <v>66</v>
      </c>
      <c r="AG281" s="525"/>
      <c r="AH281" s="527"/>
    </row>
    <row r="282" spans="1:35">
      <c r="A282" s="279"/>
      <c r="B282" s="516"/>
      <c r="C282" s="528" t="s">
        <v>67</v>
      </c>
      <c r="D282" s="528"/>
      <c r="E282" s="528"/>
      <c r="F282" s="528"/>
      <c r="G282" s="528"/>
      <c r="H282" s="528"/>
      <c r="I282" s="530"/>
      <c r="J282" s="531"/>
      <c r="K282" s="531"/>
      <c r="L282" s="531"/>
      <c r="M282" s="531"/>
      <c r="N282" s="531"/>
      <c r="O282" s="531"/>
      <c r="P282" s="531"/>
      <c r="Q282" s="531"/>
      <c r="R282" s="531"/>
      <c r="S282" s="531"/>
      <c r="T282" s="531"/>
      <c r="U282" s="531"/>
      <c r="V282" s="531"/>
      <c r="W282" s="531"/>
      <c r="X282" s="532"/>
      <c r="Y282" s="517" t="s">
        <v>12</v>
      </c>
      <c r="Z282" s="518"/>
      <c r="AA282" s="518"/>
      <c r="AB282" s="518"/>
      <c r="AC282" s="519"/>
      <c r="AD282" s="517" t="s">
        <v>68</v>
      </c>
      <c r="AE282" s="518"/>
      <c r="AF282" s="518"/>
      <c r="AG282" s="518"/>
      <c r="AH282" s="520"/>
    </row>
    <row r="283" spans="1:35" ht="18.75" thickBot="1">
      <c r="A283" s="282"/>
      <c r="B283" s="516"/>
      <c r="C283" s="529"/>
      <c r="D283" s="529"/>
      <c r="E283" s="529"/>
      <c r="F283" s="529"/>
      <c r="G283" s="529"/>
      <c r="H283" s="529"/>
      <c r="I283" s="533"/>
      <c r="J283" s="534"/>
      <c r="K283" s="534"/>
      <c r="L283" s="534"/>
      <c r="M283" s="534"/>
      <c r="N283" s="534"/>
      <c r="O283" s="534"/>
      <c r="P283" s="534"/>
      <c r="Q283" s="534"/>
      <c r="R283" s="534"/>
      <c r="S283" s="534"/>
      <c r="T283" s="534"/>
      <c r="U283" s="534"/>
      <c r="V283" s="534"/>
      <c r="W283" s="534"/>
      <c r="X283" s="535"/>
      <c r="Y283" s="536"/>
      <c r="Z283" s="537"/>
      <c r="AA283" s="283" t="s">
        <v>66</v>
      </c>
      <c r="AB283" s="537"/>
      <c r="AC283" s="538"/>
      <c r="AD283" s="539"/>
      <c r="AE283" s="537"/>
      <c r="AF283" s="537"/>
      <c r="AG283" s="540" t="s">
        <v>41</v>
      </c>
      <c r="AH283" s="541"/>
    </row>
    <row r="284" spans="1:35" ht="14.25" thickTop="1" thickBot="1">
      <c r="A284" s="542" t="s">
        <v>69</v>
      </c>
      <c r="B284" s="543"/>
      <c r="C284" s="543"/>
      <c r="D284" s="543"/>
      <c r="E284" s="543"/>
      <c r="F284" s="543"/>
      <c r="G284" s="543"/>
      <c r="H284" s="543"/>
      <c r="I284" s="543"/>
      <c r="J284" s="543"/>
      <c r="K284" s="543"/>
      <c r="L284" s="543"/>
      <c r="M284" s="543"/>
      <c r="N284" s="543"/>
      <c r="O284" s="543"/>
      <c r="P284" s="543"/>
      <c r="Q284" s="543"/>
      <c r="R284" s="543"/>
      <c r="S284" s="543"/>
      <c r="T284" s="543"/>
      <c r="U284" s="543"/>
      <c r="V284" s="543"/>
      <c r="W284" s="543"/>
      <c r="X284" s="543"/>
      <c r="Y284" s="543"/>
      <c r="Z284" s="543"/>
      <c r="AA284" s="543"/>
      <c r="AB284" s="543"/>
      <c r="AC284" s="543"/>
      <c r="AD284" s="543"/>
      <c r="AE284" s="543"/>
      <c r="AF284" s="543"/>
      <c r="AG284" s="543"/>
      <c r="AH284" s="544"/>
    </row>
    <row r="285" spans="1:35" ht="24" thickBot="1">
      <c r="A285" s="284" t="s">
        <v>70</v>
      </c>
      <c r="B285" s="285"/>
      <c r="C285" s="285"/>
      <c r="D285" s="286"/>
      <c r="E285" s="285"/>
      <c r="F285" s="285"/>
      <c r="G285" s="287"/>
      <c r="H285" s="285"/>
      <c r="I285" s="285"/>
      <c r="J285" s="285"/>
      <c r="K285" s="285"/>
      <c r="L285" s="285"/>
      <c r="M285" s="285"/>
      <c r="N285" s="285"/>
      <c r="O285" s="285"/>
      <c r="P285" s="285"/>
      <c r="Q285" s="288"/>
      <c r="R285" s="289" t="s">
        <v>71</v>
      </c>
      <c r="S285" s="285"/>
      <c r="T285" s="285"/>
      <c r="U285" s="286"/>
      <c r="V285" s="285"/>
      <c r="W285" s="290"/>
      <c r="X285" s="291"/>
      <c r="Y285" s="291"/>
      <c r="Z285" s="291"/>
      <c r="AA285" s="291"/>
      <c r="AB285" s="291"/>
      <c r="AC285" s="291"/>
      <c r="AD285" s="291"/>
      <c r="AE285" s="291"/>
      <c r="AF285" s="291"/>
      <c r="AG285" s="291"/>
      <c r="AH285" s="292"/>
    </row>
    <row r="286" spans="1:35" ht="22.5" thickBot="1">
      <c r="A286" s="284" t="s">
        <v>42</v>
      </c>
      <c r="B286" s="285"/>
      <c r="C286" s="285"/>
      <c r="D286" s="286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8"/>
      <c r="R286" s="293" t="s">
        <v>72</v>
      </c>
      <c r="S286" s="285"/>
      <c r="T286" s="285"/>
      <c r="U286" s="286"/>
      <c r="V286" s="285"/>
      <c r="W286" s="294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95"/>
    </row>
    <row r="287" spans="1:35" ht="13.5" thickBot="1">
      <c r="A287" s="296" t="s">
        <v>73</v>
      </c>
      <c r="B287" s="297"/>
      <c r="C287" s="297"/>
      <c r="D287" s="298"/>
      <c r="E287" s="297"/>
      <c r="F287" s="297"/>
      <c r="G287" s="297"/>
      <c r="H287" s="297"/>
      <c r="I287" s="297"/>
      <c r="J287" s="299" t="s">
        <v>74</v>
      </c>
      <c r="K287" s="300"/>
      <c r="L287" s="300"/>
      <c r="M287" s="300"/>
      <c r="N287" s="301"/>
      <c r="O287" s="297"/>
      <c r="P287" s="299" t="s">
        <v>75</v>
      </c>
      <c r="Q287" s="300"/>
      <c r="R287" s="300"/>
      <c r="S287" s="300"/>
      <c r="T287" s="301"/>
      <c r="U287" s="298"/>
      <c r="V287" s="297"/>
      <c r="W287" s="299" t="s">
        <v>76</v>
      </c>
      <c r="X287" s="300"/>
      <c r="Y287" s="300"/>
      <c r="Z287" s="300"/>
      <c r="AA287" s="300"/>
      <c r="AB287" s="301"/>
      <c r="AC287" s="297"/>
      <c r="AD287" s="299" t="s">
        <v>77</v>
      </c>
      <c r="AE287" s="300"/>
      <c r="AF287" s="300"/>
      <c r="AG287" s="301"/>
      <c r="AH287" s="302"/>
    </row>
    <row r="288" spans="1:35" ht="14.25" thickTop="1" thickBot="1"/>
    <row r="289" spans="1:35" ht="21" thickTop="1">
      <c r="A289" s="468" t="s">
        <v>34</v>
      </c>
      <c r="B289" s="469"/>
      <c r="C289" s="469"/>
      <c r="D289" s="469"/>
      <c r="E289" s="469"/>
      <c r="F289" s="469"/>
      <c r="G289" s="469"/>
      <c r="H289" s="469"/>
      <c r="I289" s="469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469"/>
      <c r="U289" s="469"/>
      <c r="V289" s="469"/>
      <c r="W289" s="469"/>
      <c r="X289" s="469"/>
      <c r="Y289" s="469"/>
      <c r="Z289" s="469"/>
      <c r="AA289" s="469"/>
      <c r="AB289" s="469"/>
      <c r="AC289" s="470"/>
      <c r="AD289" s="132"/>
      <c r="AE289" s="132"/>
      <c r="AF289" s="132"/>
      <c r="AG289" s="132"/>
      <c r="AH289" s="133"/>
      <c r="AI289" s="134"/>
    </row>
    <row r="290" spans="1:35" ht="16.5" thickBot="1">
      <c r="A290" s="471" t="s">
        <v>81</v>
      </c>
      <c r="B290" s="472"/>
      <c r="C290" s="472"/>
      <c r="D290" s="472"/>
      <c r="E290" s="472"/>
      <c r="F290" s="472"/>
      <c r="G290" s="472"/>
      <c r="H290" s="472"/>
      <c r="I290" s="472"/>
      <c r="J290" s="472"/>
      <c r="K290" s="472"/>
      <c r="L290" s="472"/>
      <c r="M290" s="472"/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  <c r="AA290" s="472"/>
      <c r="AB290" s="472"/>
      <c r="AC290" s="473"/>
      <c r="AD290" s="135"/>
      <c r="AE290" s="135"/>
      <c r="AF290" s="135"/>
      <c r="AG290" s="135"/>
      <c r="AH290" s="136"/>
      <c r="AI290" s="134"/>
    </row>
    <row r="291" spans="1:35" ht="19.5" thickTop="1" thickBot="1">
      <c r="A291" s="137" t="s">
        <v>35</v>
      </c>
      <c r="B291" s="138"/>
      <c r="C291" s="138"/>
      <c r="D291" s="138"/>
      <c r="E291" s="138"/>
      <c r="F291" s="139"/>
      <c r="G291" s="474" t="str">
        <f>Spielplan!$F$1</f>
        <v>Staffel eintragen</v>
      </c>
      <c r="H291" s="475"/>
      <c r="I291" s="475"/>
      <c r="J291" s="475"/>
      <c r="K291" s="475"/>
      <c r="L291" s="475"/>
      <c r="M291" s="475"/>
      <c r="N291" s="475"/>
      <c r="O291" s="475"/>
      <c r="P291" s="475"/>
      <c r="Q291" s="475"/>
      <c r="R291" s="475"/>
      <c r="S291" s="475"/>
      <c r="T291" s="475"/>
      <c r="U291" s="475"/>
      <c r="V291" s="475"/>
      <c r="W291" s="475"/>
      <c r="X291" s="475"/>
      <c r="Y291" s="475"/>
      <c r="Z291" s="475"/>
      <c r="AA291" s="475"/>
      <c r="AB291" s="475"/>
      <c r="AC291" s="476"/>
      <c r="AD291" s="140"/>
      <c r="AE291" s="140"/>
      <c r="AF291" s="140"/>
      <c r="AG291" s="140"/>
      <c r="AH291" s="141"/>
      <c r="AI291" s="142"/>
    </row>
    <row r="292" spans="1:35" ht="19.5" thickTop="1" thickBot="1">
      <c r="A292" s="143" t="s">
        <v>78</v>
      </c>
      <c r="B292" s="144"/>
      <c r="C292" s="144"/>
      <c r="D292" s="144"/>
      <c r="E292" s="144"/>
      <c r="F292" s="145"/>
      <c r="G292" s="456" t="s">
        <v>79</v>
      </c>
      <c r="H292" s="457"/>
      <c r="I292" s="457"/>
      <c r="J292" s="457"/>
      <c r="K292" s="457"/>
      <c r="L292" s="457"/>
      <c r="M292" s="458"/>
      <c r="N292" s="458"/>
      <c r="O292" s="458"/>
      <c r="P292" s="458"/>
      <c r="Q292" s="458"/>
      <c r="R292" s="458"/>
      <c r="S292" s="458"/>
      <c r="T292" s="458"/>
      <c r="U292" s="458"/>
      <c r="V292" s="458"/>
      <c r="W292" s="458"/>
      <c r="X292" s="458"/>
      <c r="Y292" s="458"/>
      <c r="Z292" s="458"/>
      <c r="AA292" s="458"/>
      <c r="AB292" s="458"/>
      <c r="AC292" s="459"/>
      <c r="AD292" s="140"/>
      <c r="AE292" s="140"/>
      <c r="AF292" s="140"/>
      <c r="AG292" s="140"/>
      <c r="AH292" s="141"/>
      <c r="AI292" s="142"/>
    </row>
    <row r="293" spans="1:35" ht="17.25" thickTop="1" thickBot="1">
      <c r="A293" s="146" t="s">
        <v>36</v>
      </c>
      <c r="B293" s="147"/>
      <c r="C293" s="147"/>
      <c r="D293" s="148"/>
      <c r="E293" s="149"/>
      <c r="F293" s="460" t="str">
        <f>Spielplan!$F$2</f>
        <v>Saison eintragen</v>
      </c>
      <c r="G293" s="461"/>
      <c r="H293" s="461"/>
      <c r="I293" s="461"/>
      <c r="J293" s="461"/>
      <c r="K293" s="461"/>
      <c r="L293" s="461"/>
      <c r="M293" s="461"/>
      <c r="N293" s="461"/>
      <c r="O293" s="461"/>
      <c r="P293" s="461"/>
      <c r="Q293" s="461"/>
      <c r="R293" s="150" t="s">
        <v>37</v>
      </c>
      <c r="S293" s="150"/>
      <c r="T293" s="150"/>
      <c r="U293" s="151"/>
      <c r="V293" s="150"/>
      <c r="W293" s="462" t="str">
        <f>Spielplan!J44</f>
        <v>Spielort</v>
      </c>
      <c r="X293" s="463"/>
      <c r="Y293" s="463"/>
      <c r="Z293" s="463"/>
      <c r="AA293" s="463"/>
      <c r="AB293" s="463"/>
      <c r="AC293" s="464"/>
      <c r="AD293" s="152"/>
      <c r="AE293" s="152"/>
      <c r="AF293" s="152"/>
      <c r="AG293" s="152"/>
      <c r="AH293" s="153"/>
      <c r="AI293" s="134"/>
    </row>
    <row r="294" spans="1:35" ht="16.5" thickTop="1">
      <c r="A294" s="154" t="s">
        <v>8</v>
      </c>
      <c r="B294" s="155"/>
      <c r="C294" s="155"/>
      <c r="D294" s="156"/>
      <c r="E294" s="157"/>
      <c r="F294" s="465"/>
      <c r="G294" s="461"/>
      <c r="H294" s="461"/>
      <c r="I294" s="461"/>
      <c r="J294" s="461"/>
      <c r="K294" s="461"/>
      <c r="L294" s="461"/>
      <c r="M294" s="461"/>
      <c r="N294" s="461"/>
      <c r="O294" s="461"/>
      <c r="P294" s="461"/>
      <c r="Q294" s="461"/>
      <c r="R294" s="158" t="s">
        <v>38</v>
      </c>
      <c r="S294" s="158"/>
      <c r="T294" s="158"/>
      <c r="U294" s="159"/>
      <c r="V294" s="158"/>
      <c r="W294" s="466" t="str">
        <f>Spielplan!I44</f>
        <v>Datum</v>
      </c>
      <c r="X294" s="467"/>
      <c r="Y294" s="467"/>
      <c r="Z294" s="467"/>
      <c r="AA294" s="467"/>
      <c r="AB294" s="160"/>
      <c r="AC294" s="160"/>
      <c r="AD294" s="161"/>
      <c r="AE294" s="161"/>
      <c r="AF294" s="162"/>
      <c r="AG294" s="162"/>
      <c r="AH294" s="163"/>
      <c r="AI294" s="134"/>
    </row>
    <row r="295" spans="1:35" ht="15.75">
      <c r="A295" s="154" t="s">
        <v>39</v>
      </c>
      <c r="B295" s="155"/>
      <c r="C295" s="155"/>
      <c r="D295" s="156"/>
      <c r="E295" s="157"/>
      <c r="F295" s="465" t="str">
        <f>Spielplan!J53</f>
        <v>Mannschaft 4</v>
      </c>
      <c r="G295" s="461"/>
      <c r="H295" s="461"/>
      <c r="I295" s="461"/>
      <c r="J295" s="461"/>
      <c r="K295" s="461"/>
      <c r="L295" s="461"/>
      <c r="M295" s="461"/>
      <c r="N295" s="461"/>
      <c r="O295" s="461"/>
      <c r="P295" s="461"/>
      <c r="Q295" s="461"/>
      <c r="R295" s="164" t="s">
        <v>40</v>
      </c>
      <c r="S295" s="164"/>
      <c r="T295" s="164"/>
      <c r="U295" s="165"/>
      <c r="V295" s="166"/>
      <c r="W295" s="477"/>
      <c r="X295" s="478"/>
      <c r="Y295" s="478"/>
      <c r="Z295" s="478"/>
      <c r="AA295" s="167" t="s">
        <v>41</v>
      </c>
      <c r="AB295" s="168"/>
      <c r="AC295" s="169"/>
      <c r="AD295" s="479"/>
      <c r="AE295" s="479"/>
      <c r="AF295" s="479"/>
      <c r="AG295" s="479"/>
      <c r="AH295" s="480"/>
      <c r="AI295" s="134"/>
    </row>
    <row r="296" spans="1:35" ht="15.75">
      <c r="A296" s="154" t="s">
        <v>42</v>
      </c>
      <c r="B296" s="155"/>
      <c r="C296" s="155"/>
      <c r="D296" s="156"/>
      <c r="E296" s="157"/>
      <c r="F296" s="465"/>
      <c r="G296" s="461"/>
      <c r="H296" s="461"/>
      <c r="I296" s="461"/>
      <c r="J296" s="461"/>
      <c r="K296" s="461"/>
      <c r="L296" s="461"/>
      <c r="M296" s="461"/>
      <c r="N296" s="461"/>
      <c r="O296" s="461"/>
      <c r="P296" s="461"/>
      <c r="Q296" s="461"/>
      <c r="R296" s="164" t="s">
        <v>43</v>
      </c>
      <c r="S296" s="164"/>
      <c r="T296" s="164"/>
      <c r="U296" s="165"/>
      <c r="V296" s="166"/>
      <c r="W296" s="481">
        <f>Spielplan!D53</f>
        <v>4</v>
      </c>
      <c r="X296" s="482"/>
      <c r="Y296" s="170"/>
      <c r="Z296" s="170"/>
      <c r="AA296" s="170"/>
      <c r="AB296" s="171" t="s">
        <v>44</v>
      </c>
      <c r="AC296" s="168"/>
      <c r="AD296" s="483">
        <f>Spielplan!E53</f>
        <v>2</v>
      </c>
      <c r="AE296" s="482"/>
      <c r="AF296" s="170"/>
      <c r="AG296" s="170"/>
      <c r="AH296" s="172"/>
      <c r="AI296" s="134"/>
    </row>
    <row r="297" spans="1:35" ht="16.5" thickBot="1">
      <c r="A297" s="173" t="s">
        <v>45</v>
      </c>
      <c r="B297" s="174"/>
      <c r="C297" s="174"/>
      <c r="D297" s="175"/>
      <c r="E297" s="176"/>
      <c r="F297" s="484"/>
      <c r="G297" s="485"/>
      <c r="H297" s="485"/>
      <c r="I297" s="485"/>
      <c r="J297" s="485"/>
      <c r="K297" s="485"/>
      <c r="L297" s="485"/>
      <c r="M297" s="485"/>
      <c r="N297" s="485"/>
      <c r="O297" s="485"/>
      <c r="P297" s="485"/>
      <c r="Q297" s="486"/>
      <c r="R297" s="158" t="s">
        <v>46</v>
      </c>
      <c r="S297" s="177"/>
      <c r="T297" s="177"/>
      <c r="U297" s="178"/>
      <c r="V297" s="179"/>
      <c r="W297" s="487">
        <f>Spielplan!F53</f>
        <v>39</v>
      </c>
      <c r="X297" s="488"/>
      <c r="Y297" s="180"/>
      <c r="Z297" s="180"/>
      <c r="AA297" s="180"/>
      <c r="AB297" s="180"/>
      <c r="AC297" s="180"/>
      <c r="AD297" s="180"/>
      <c r="AE297" s="180"/>
      <c r="AF297" s="180"/>
      <c r="AG297" s="180"/>
      <c r="AH297" s="181"/>
      <c r="AI297" s="134"/>
    </row>
    <row r="298" spans="1:35" ht="16.5" thickTop="1" thickBot="1">
      <c r="A298" s="489" t="s">
        <v>47</v>
      </c>
      <c r="B298" s="490"/>
      <c r="C298" s="490"/>
      <c r="D298" s="490"/>
      <c r="E298" s="490"/>
      <c r="F298" s="490"/>
      <c r="G298" s="490"/>
      <c r="H298" s="490"/>
      <c r="I298" s="490"/>
      <c r="J298" s="490"/>
      <c r="K298" s="490"/>
      <c r="L298" s="490"/>
      <c r="M298" s="490"/>
      <c r="N298" s="490"/>
      <c r="O298" s="182" t="s">
        <v>48</v>
      </c>
      <c r="P298" s="183" t="s">
        <v>49</v>
      </c>
      <c r="Q298" s="184" t="s">
        <v>50</v>
      </c>
      <c r="R298" s="489" t="s">
        <v>51</v>
      </c>
      <c r="S298" s="490"/>
      <c r="T298" s="490"/>
      <c r="U298" s="490"/>
      <c r="V298" s="490"/>
      <c r="W298" s="490"/>
      <c r="X298" s="490"/>
      <c r="Y298" s="490"/>
      <c r="Z298" s="490"/>
      <c r="AA298" s="490"/>
      <c r="AB298" s="490"/>
      <c r="AC298" s="490"/>
      <c r="AD298" s="490"/>
      <c r="AE298" s="491"/>
      <c r="AF298" s="182" t="s">
        <v>48</v>
      </c>
      <c r="AG298" s="183" t="s">
        <v>49</v>
      </c>
      <c r="AH298" s="184" t="s">
        <v>50</v>
      </c>
      <c r="AI298" s="134"/>
    </row>
    <row r="299" spans="1:35" ht="21" thickBot="1">
      <c r="A299" s="492" t="str">
        <f>Spielplan!G53</f>
        <v>Mannschaft 5</v>
      </c>
      <c r="B299" s="493"/>
      <c r="C299" s="493"/>
      <c r="D299" s="493"/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185"/>
      <c r="P299" s="186"/>
      <c r="Q299" s="187"/>
      <c r="R299" s="492" t="str">
        <f>Spielplan!I53</f>
        <v>Mannschaft 1</v>
      </c>
      <c r="S299" s="493"/>
      <c r="T299" s="493"/>
      <c r="U299" s="493"/>
      <c r="V299" s="493"/>
      <c r="W299" s="493"/>
      <c r="X299" s="493"/>
      <c r="Y299" s="493"/>
      <c r="Z299" s="493"/>
      <c r="AA299" s="493"/>
      <c r="AB299" s="493"/>
      <c r="AC299" s="493"/>
      <c r="AD299" s="493"/>
      <c r="AE299" s="494"/>
      <c r="AF299" s="185"/>
      <c r="AG299" s="186"/>
      <c r="AH299" s="187"/>
      <c r="AI299" s="134"/>
    </row>
    <row r="300" spans="1:35" ht="26.25" thickTop="1" thickBot="1">
      <c r="A300" s="188" t="s">
        <v>52</v>
      </c>
      <c r="B300" s="189" t="s">
        <v>53</v>
      </c>
      <c r="C300" s="190" t="s">
        <v>54</v>
      </c>
      <c r="D300" s="191"/>
      <c r="E300" s="192" t="s">
        <v>55</v>
      </c>
      <c r="F300" s="193"/>
      <c r="G300" s="193"/>
      <c r="H300" s="193"/>
      <c r="I300" s="193"/>
      <c r="J300" s="193"/>
      <c r="K300" s="193"/>
      <c r="L300" s="193"/>
      <c r="M300" s="193"/>
      <c r="N300" s="193"/>
      <c r="O300" s="194"/>
      <c r="P300" s="195"/>
      <c r="Q300" s="196"/>
      <c r="R300" s="188" t="s">
        <v>52</v>
      </c>
      <c r="S300" s="189" t="s">
        <v>53</v>
      </c>
      <c r="T300" s="190" t="s">
        <v>54</v>
      </c>
      <c r="U300" s="191"/>
      <c r="V300" s="192" t="s">
        <v>55</v>
      </c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4"/>
      <c r="AG300" s="195"/>
      <c r="AH300" s="196"/>
      <c r="AI300" s="134"/>
    </row>
    <row r="301" spans="1:35" ht="16.5" thickTop="1">
      <c r="A301" s="207"/>
      <c r="B301" s="208"/>
      <c r="C301" s="209"/>
      <c r="D301" s="210"/>
      <c r="E301" s="495"/>
      <c r="F301" s="496"/>
      <c r="G301" s="496"/>
      <c r="H301" s="496"/>
      <c r="I301" s="496"/>
      <c r="J301" s="496"/>
      <c r="K301" s="496"/>
      <c r="L301" s="496"/>
      <c r="M301" s="496"/>
      <c r="N301" s="497"/>
      <c r="O301" s="211"/>
      <c r="P301" s="212"/>
      <c r="Q301" s="213"/>
      <c r="R301" s="207"/>
      <c r="S301" s="214"/>
      <c r="T301" s="209"/>
      <c r="U301" s="210"/>
      <c r="V301" s="495"/>
      <c r="W301" s="496"/>
      <c r="X301" s="496"/>
      <c r="Y301" s="496"/>
      <c r="Z301" s="496"/>
      <c r="AA301" s="496"/>
      <c r="AB301" s="496"/>
      <c r="AC301" s="496"/>
      <c r="AD301" s="496"/>
      <c r="AE301" s="497"/>
      <c r="AF301" s="211"/>
      <c r="AG301" s="212"/>
      <c r="AH301" s="213"/>
      <c r="AI301" s="134"/>
    </row>
    <row r="302" spans="1:35" ht="15.75">
      <c r="A302" s="215"/>
      <c r="B302" s="208"/>
      <c r="C302" s="216"/>
      <c r="D302" s="165"/>
      <c r="E302" s="498"/>
      <c r="F302" s="499"/>
      <c r="G302" s="499"/>
      <c r="H302" s="499"/>
      <c r="I302" s="499"/>
      <c r="J302" s="499"/>
      <c r="K302" s="499"/>
      <c r="L302" s="499"/>
      <c r="M302" s="499"/>
      <c r="N302" s="500"/>
      <c r="O302" s="217"/>
      <c r="P302" s="218"/>
      <c r="Q302" s="219"/>
      <c r="R302" s="215"/>
      <c r="S302" s="208"/>
      <c r="T302" s="216"/>
      <c r="U302" s="165"/>
      <c r="V302" s="498"/>
      <c r="W302" s="499"/>
      <c r="X302" s="499"/>
      <c r="Y302" s="499"/>
      <c r="Z302" s="499"/>
      <c r="AA302" s="499"/>
      <c r="AB302" s="499"/>
      <c r="AC302" s="499"/>
      <c r="AD302" s="499"/>
      <c r="AE302" s="500"/>
      <c r="AF302" s="217"/>
      <c r="AG302" s="218"/>
      <c r="AH302" s="219"/>
      <c r="AI302" s="134"/>
    </row>
    <row r="303" spans="1:35" ht="18">
      <c r="A303" s="215"/>
      <c r="B303" s="208"/>
      <c r="C303" s="220"/>
      <c r="D303" s="165"/>
      <c r="E303" s="498"/>
      <c r="F303" s="499"/>
      <c r="G303" s="499"/>
      <c r="H303" s="499"/>
      <c r="I303" s="499"/>
      <c r="J303" s="499"/>
      <c r="K303" s="499"/>
      <c r="L303" s="499"/>
      <c r="M303" s="499"/>
      <c r="N303" s="500"/>
      <c r="O303" s="217"/>
      <c r="P303" s="221"/>
      <c r="Q303" s="219"/>
      <c r="R303" s="215"/>
      <c r="S303" s="208"/>
      <c r="T303" s="220"/>
      <c r="U303" s="165"/>
      <c r="V303" s="498"/>
      <c r="W303" s="499"/>
      <c r="X303" s="499"/>
      <c r="Y303" s="499"/>
      <c r="Z303" s="499"/>
      <c r="AA303" s="499"/>
      <c r="AB303" s="499"/>
      <c r="AC303" s="499"/>
      <c r="AD303" s="499"/>
      <c r="AE303" s="500"/>
      <c r="AF303" s="217"/>
      <c r="AG303" s="221"/>
      <c r="AH303" s="219"/>
      <c r="AI303" s="134"/>
    </row>
    <row r="304" spans="1:35" ht="18">
      <c r="A304" s="215"/>
      <c r="B304" s="208"/>
      <c r="C304" s="222"/>
      <c r="D304" s="165"/>
      <c r="E304" s="498"/>
      <c r="F304" s="499"/>
      <c r="G304" s="499"/>
      <c r="H304" s="499"/>
      <c r="I304" s="499"/>
      <c r="J304" s="499"/>
      <c r="K304" s="499"/>
      <c r="L304" s="499"/>
      <c r="M304" s="499"/>
      <c r="N304" s="500"/>
      <c r="O304" s="217"/>
      <c r="P304" s="221"/>
      <c r="Q304" s="219"/>
      <c r="R304" s="215"/>
      <c r="S304" s="208"/>
      <c r="T304" s="222"/>
      <c r="U304" s="165"/>
      <c r="V304" s="498"/>
      <c r="W304" s="499"/>
      <c r="X304" s="499"/>
      <c r="Y304" s="499"/>
      <c r="Z304" s="499"/>
      <c r="AA304" s="499"/>
      <c r="AB304" s="499"/>
      <c r="AC304" s="499"/>
      <c r="AD304" s="499"/>
      <c r="AE304" s="500"/>
      <c r="AF304" s="217"/>
      <c r="AG304" s="221"/>
      <c r="AH304" s="219"/>
      <c r="AI304" s="134"/>
    </row>
    <row r="305" spans="1:35" ht="18">
      <c r="A305" s="215"/>
      <c r="B305" s="208"/>
      <c r="C305" s="223"/>
      <c r="D305" s="165"/>
      <c r="E305" s="498"/>
      <c r="F305" s="499"/>
      <c r="G305" s="499"/>
      <c r="H305" s="499"/>
      <c r="I305" s="499"/>
      <c r="J305" s="499"/>
      <c r="K305" s="499"/>
      <c r="L305" s="499"/>
      <c r="M305" s="499"/>
      <c r="N305" s="500"/>
      <c r="O305" s="217"/>
      <c r="P305" s="224"/>
      <c r="Q305" s="219"/>
      <c r="R305" s="215"/>
      <c r="S305" s="208"/>
      <c r="T305" s="223"/>
      <c r="U305" s="165"/>
      <c r="V305" s="498"/>
      <c r="W305" s="499"/>
      <c r="X305" s="499"/>
      <c r="Y305" s="499"/>
      <c r="Z305" s="499"/>
      <c r="AA305" s="499"/>
      <c r="AB305" s="499"/>
      <c r="AC305" s="499"/>
      <c r="AD305" s="499"/>
      <c r="AE305" s="500"/>
      <c r="AF305" s="217"/>
      <c r="AG305" s="224"/>
      <c r="AH305" s="219"/>
      <c r="AI305" s="134"/>
    </row>
    <row r="306" spans="1:35" ht="18">
      <c r="A306" s="215"/>
      <c r="B306" s="208"/>
      <c r="C306" s="222"/>
      <c r="D306" s="165"/>
      <c r="E306" s="498"/>
      <c r="F306" s="499"/>
      <c r="G306" s="499"/>
      <c r="H306" s="499"/>
      <c r="I306" s="499"/>
      <c r="J306" s="499"/>
      <c r="K306" s="499"/>
      <c r="L306" s="499"/>
      <c r="M306" s="499"/>
      <c r="N306" s="500"/>
      <c r="O306" s="217"/>
      <c r="P306" s="221"/>
      <c r="Q306" s="219"/>
      <c r="R306" s="215"/>
      <c r="S306" s="208"/>
      <c r="T306" s="222"/>
      <c r="U306" s="165"/>
      <c r="V306" s="498"/>
      <c r="W306" s="499"/>
      <c r="X306" s="499"/>
      <c r="Y306" s="499"/>
      <c r="Z306" s="499"/>
      <c r="AA306" s="499"/>
      <c r="AB306" s="499"/>
      <c r="AC306" s="499"/>
      <c r="AD306" s="499"/>
      <c r="AE306" s="500"/>
      <c r="AF306" s="217"/>
      <c r="AG306" s="221"/>
      <c r="AH306" s="219"/>
      <c r="AI306" s="134"/>
    </row>
    <row r="307" spans="1:35" ht="18">
      <c r="A307" s="215"/>
      <c r="B307" s="208"/>
      <c r="C307" s="222"/>
      <c r="D307" s="165"/>
      <c r="E307" s="498"/>
      <c r="F307" s="499"/>
      <c r="G307" s="499"/>
      <c r="H307" s="499"/>
      <c r="I307" s="499"/>
      <c r="J307" s="499"/>
      <c r="K307" s="499"/>
      <c r="L307" s="499"/>
      <c r="M307" s="499"/>
      <c r="N307" s="500"/>
      <c r="O307" s="217"/>
      <c r="P307" s="221"/>
      <c r="Q307" s="219"/>
      <c r="R307" s="215"/>
      <c r="S307" s="208"/>
      <c r="T307" s="222"/>
      <c r="U307" s="165"/>
      <c r="V307" s="498"/>
      <c r="W307" s="499"/>
      <c r="X307" s="499"/>
      <c r="Y307" s="499"/>
      <c r="Z307" s="499"/>
      <c r="AA307" s="499"/>
      <c r="AB307" s="499"/>
      <c r="AC307" s="499"/>
      <c r="AD307" s="499"/>
      <c r="AE307" s="500"/>
      <c r="AF307" s="217"/>
      <c r="AG307" s="221"/>
      <c r="AH307" s="219"/>
      <c r="AI307" s="134"/>
    </row>
    <row r="308" spans="1:35" ht="18">
      <c r="A308" s="215"/>
      <c r="B308" s="208"/>
      <c r="C308" s="222"/>
      <c r="D308" s="165"/>
      <c r="E308" s="498"/>
      <c r="F308" s="499"/>
      <c r="G308" s="499"/>
      <c r="H308" s="499"/>
      <c r="I308" s="499"/>
      <c r="J308" s="499"/>
      <c r="K308" s="499"/>
      <c r="L308" s="499"/>
      <c r="M308" s="499"/>
      <c r="N308" s="500"/>
      <c r="O308" s="217"/>
      <c r="P308" s="221"/>
      <c r="Q308" s="219"/>
      <c r="R308" s="215"/>
      <c r="S308" s="208"/>
      <c r="T308" s="222"/>
      <c r="U308" s="165"/>
      <c r="V308" s="498"/>
      <c r="W308" s="499"/>
      <c r="X308" s="499"/>
      <c r="Y308" s="499"/>
      <c r="Z308" s="499"/>
      <c r="AA308" s="499"/>
      <c r="AB308" s="499"/>
      <c r="AC308" s="499"/>
      <c r="AD308" s="499"/>
      <c r="AE308" s="500"/>
      <c r="AF308" s="217"/>
      <c r="AG308" s="221"/>
      <c r="AH308" s="219"/>
      <c r="AI308" s="134"/>
    </row>
    <row r="309" spans="1:35" ht="18">
      <c r="A309" s="215"/>
      <c r="B309" s="208"/>
      <c r="C309" s="222"/>
      <c r="D309" s="165"/>
      <c r="E309" s="498"/>
      <c r="F309" s="499"/>
      <c r="G309" s="499"/>
      <c r="H309" s="499"/>
      <c r="I309" s="499"/>
      <c r="J309" s="499"/>
      <c r="K309" s="499"/>
      <c r="L309" s="499"/>
      <c r="M309" s="499"/>
      <c r="N309" s="500"/>
      <c r="O309" s="217"/>
      <c r="P309" s="225"/>
      <c r="Q309" s="226"/>
      <c r="R309" s="215"/>
      <c r="S309" s="208"/>
      <c r="T309" s="222"/>
      <c r="U309" s="165"/>
      <c r="V309" s="498"/>
      <c r="W309" s="499"/>
      <c r="X309" s="499"/>
      <c r="Y309" s="499"/>
      <c r="Z309" s="499"/>
      <c r="AA309" s="499"/>
      <c r="AB309" s="499"/>
      <c r="AC309" s="499"/>
      <c r="AD309" s="499"/>
      <c r="AE309" s="500"/>
      <c r="AF309" s="217"/>
      <c r="AG309" s="225"/>
      <c r="AH309" s="226"/>
      <c r="AI309" s="134"/>
    </row>
    <row r="310" spans="1:35" ht="16.5" thickBot="1">
      <c r="A310" s="227"/>
      <c r="B310" s="228"/>
      <c r="C310" s="229"/>
      <c r="D310" s="178"/>
      <c r="E310" s="501"/>
      <c r="F310" s="502"/>
      <c r="G310" s="502"/>
      <c r="H310" s="502"/>
      <c r="I310" s="502"/>
      <c r="J310" s="502"/>
      <c r="K310" s="502"/>
      <c r="L310" s="502"/>
      <c r="M310" s="502"/>
      <c r="N310" s="503"/>
      <c r="O310" s="230"/>
      <c r="P310" s="231"/>
      <c r="Q310" s="232"/>
      <c r="R310" s="227"/>
      <c r="S310" s="228"/>
      <c r="T310" s="229"/>
      <c r="U310" s="178"/>
      <c r="V310" s="501"/>
      <c r="W310" s="502"/>
      <c r="X310" s="502"/>
      <c r="Y310" s="502"/>
      <c r="Z310" s="502"/>
      <c r="AA310" s="502"/>
      <c r="AB310" s="502"/>
      <c r="AC310" s="502"/>
      <c r="AD310" s="502"/>
      <c r="AE310" s="503"/>
      <c r="AF310" s="230"/>
      <c r="AG310" s="231"/>
      <c r="AH310" s="232"/>
      <c r="AI310" s="134"/>
    </row>
    <row r="311" spans="1:35" ht="13.5" thickTop="1">
      <c r="A311" s="233" t="s">
        <v>56</v>
      </c>
      <c r="B311" s="234"/>
      <c r="C311" s="235"/>
      <c r="D311" s="148">
        <f>D310+1</f>
        <v>1</v>
      </c>
      <c r="E311" s="495"/>
      <c r="F311" s="496"/>
      <c r="G311" s="496"/>
      <c r="H311" s="496"/>
      <c r="I311" s="496"/>
      <c r="J311" s="496"/>
      <c r="K311" s="496"/>
      <c r="L311" s="496"/>
      <c r="M311" s="496"/>
      <c r="N311" s="497"/>
      <c r="O311" s="211"/>
      <c r="P311" s="236"/>
      <c r="Q311" s="237"/>
      <c r="R311" s="233" t="s">
        <v>56</v>
      </c>
      <c r="S311" s="234"/>
      <c r="T311" s="235"/>
      <c r="U311" s="148">
        <f>U310+1</f>
        <v>1</v>
      </c>
      <c r="V311" s="495"/>
      <c r="W311" s="496"/>
      <c r="X311" s="496"/>
      <c r="Y311" s="496"/>
      <c r="Z311" s="496"/>
      <c r="AA311" s="496"/>
      <c r="AB311" s="496"/>
      <c r="AC311" s="496"/>
      <c r="AD311" s="496"/>
      <c r="AE311" s="497"/>
      <c r="AF311" s="211"/>
      <c r="AG311" s="236"/>
      <c r="AH311" s="237"/>
      <c r="AI311" s="134"/>
    </row>
    <row r="312" spans="1:35" ht="13.5" thickBot="1">
      <c r="A312" s="238" t="s">
        <v>57</v>
      </c>
      <c r="B312" s="239"/>
      <c r="C312" s="240"/>
      <c r="D312" s="175">
        <f>D311+1</f>
        <v>2</v>
      </c>
      <c r="E312" s="504"/>
      <c r="F312" s="505"/>
      <c r="G312" s="505"/>
      <c r="H312" s="505"/>
      <c r="I312" s="505"/>
      <c r="J312" s="505"/>
      <c r="K312" s="505"/>
      <c r="L312" s="505"/>
      <c r="M312" s="505"/>
      <c r="N312" s="506"/>
      <c r="O312" s="241"/>
      <c r="P312" s="242"/>
      <c r="Q312" s="243"/>
      <c r="R312" s="238" t="s">
        <v>57</v>
      </c>
      <c r="S312" s="239"/>
      <c r="T312" s="240"/>
      <c r="U312" s="175">
        <f>U311+1</f>
        <v>2</v>
      </c>
      <c r="V312" s="504"/>
      <c r="W312" s="505"/>
      <c r="X312" s="505"/>
      <c r="Y312" s="505"/>
      <c r="Z312" s="505"/>
      <c r="AA312" s="505"/>
      <c r="AB312" s="505"/>
      <c r="AC312" s="505"/>
      <c r="AD312" s="505"/>
      <c r="AE312" s="506"/>
      <c r="AF312" s="241"/>
      <c r="AG312" s="242"/>
      <c r="AH312" s="243"/>
      <c r="AI312" s="134"/>
    </row>
    <row r="313" spans="1:35" ht="23.25" customHeight="1" thickTop="1" thickBot="1">
      <c r="A313" s="305" t="s">
        <v>58</v>
      </c>
      <c r="B313" s="244"/>
      <c r="C313" s="306"/>
      <c r="D313" s="307"/>
      <c r="E313" s="306"/>
      <c r="F313" s="306"/>
      <c r="G313" s="245"/>
      <c r="H313" s="308" t="s">
        <v>59</v>
      </c>
      <c r="I313" s="246"/>
      <c r="J313" s="308" t="s">
        <v>16</v>
      </c>
      <c r="K313" s="310"/>
      <c r="L313" s="507" t="s">
        <v>60</v>
      </c>
      <c r="M313" s="508"/>
      <c r="N313" s="508"/>
      <c r="O313" s="308" t="s">
        <v>15</v>
      </c>
      <c r="P313" s="309"/>
      <c r="Q313" s="311" t="s">
        <v>16</v>
      </c>
      <c r="R313" s="312"/>
      <c r="S313" s="509" t="s">
        <v>61</v>
      </c>
      <c r="T313" s="510"/>
      <c r="U313" s="510"/>
      <c r="V313" s="510"/>
      <c r="W313" s="510"/>
      <c r="X313" s="510"/>
      <c r="Y313" s="510"/>
      <c r="Z313" s="510"/>
      <c r="AA313" s="510"/>
      <c r="AB313" s="510"/>
      <c r="AC313" s="510"/>
      <c r="AD313" s="510"/>
      <c r="AE313" s="510"/>
      <c r="AF313" s="510"/>
      <c r="AG313" s="510"/>
      <c r="AH313" s="511"/>
      <c r="AI313" s="134"/>
    </row>
    <row r="314" spans="1:35" ht="13.5" thickBot="1">
      <c r="A314" s="322"/>
      <c r="B314" s="333" t="s">
        <v>80</v>
      </c>
      <c r="C314" s="323"/>
      <c r="D314" s="324"/>
      <c r="E314" s="323"/>
      <c r="F314" s="323"/>
      <c r="G314" s="325"/>
      <c r="H314" s="326"/>
      <c r="I314" s="327"/>
      <c r="J314" s="326"/>
      <c r="K314" s="328"/>
      <c r="L314" s="329"/>
      <c r="M314" s="329"/>
      <c r="N314" s="329"/>
      <c r="O314" s="326"/>
      <c r="P314" s="328"/>
      <c r="Q314" s="326"/>
      <c r="R314" s="330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2"/>
      <c r="AI314" s="134"/>
    </row>
    <row r="315" spans="1:35" ht="15">
      <c r="A315" s="512" t="s">
        <v>62</v>
      </c>
      <c r="B315" s="313"/>
      <c r="C315" s="314" t="s">
        <v>15</v>
      </c>
      <c r="D315" s="161"/>
      <c r="E315" s="315"/>
      <c r="F315" s="316"/>
      <c r="G315" s="316"/>
      <c r="H315" s="316"/>
      <c r="I315" s="317"/>
      <c r="J315" s="318"/>
      <c r="K315" s="316"/>
      <c r="L315" s="316"/>
      <c r="M315" s="316"/>
      <c r="N315" s="317"/>
      <c r="O315" s="318"/>
      <c r="P315" s="316"/>
      <c r="Q315" s="316"/>
      <c r="R315" s="316"/>
      <c r="S315" s="317"/>
      <c r="T315" s="318"/>
      <c r="U315" s="319"/>
      <c r="V315" s="316"/>
      <c r="W315" s="316"/>
      <c r="X315" s="316"/>
      <c r="Y315" s="320"/>
      <c r="Z315" s="318"/>
      <c r="AA315" s="316"/>
      <c r="AB315" s="316"/>
      <c r="AC315" s="316"/>
      <c r="AD315" s="317"/>
      <c r="AE315" s="318"/>
      <c r="AF315" s="316"/>
      <c r="AG315" s="316"/>
      <c r="AH315" s="321"/>
    </row>
    <row r="316" spans="1:35" ht="15.75" thickBot="1">
      <c r="A316" s="513"/>
      <c r="B316" s="258"/>
      <c r="C316" s="259" t="s">
        <v>16</v>
      </c>
      <c r="D316" s="260"/>
      <c r="E316" s="261"/>
      <c r="F316" s="262"/>
      <c r="G316" s="262"/>
      <c r="H316" s="262"/>
      <c r="I316" s="263"/>
      <c r="J316" s="264"/>
      <c r="K316" s="262"/>
      <c r="L316" s="262"/>
      <c r="M316" s="262"/>
      <c r="N316" s="263"/>
      <c r="O316" s="264"/>
      <c r="P316" s="262"/>
      <c r="Q316" s="262"/>
      <c r="R316" s="262"/>
      <c r="S316" s="263"/>
      <c r="T316" s="264"/>
      <c r="U316" s="265"/>
      <c r="V316" s="262"/>
      <c r="W316" s="262"/>
      <c r="X316" s="262"/>
      <c r="Y316" s="266"/>
      <c r="Z316" s="264"/>
      <c r="AA316" s="262"/>
      <c r="AB316" s="262"/>
      <c r="AC316" s="262"/>
      <c r="AD316" s="263"/>
      <c r="AE316" s="264"/>
      <c r="AF316" s="262"/>
      <c r="AG316" s="262"/>
      <c r="AH316" s="267"/>
    </row>
    <row r="317" spans="1:35" ht="15">
      <c r="A317" s="514" t="s">
        <v>63</v>
      </c>
      <c r="B317" s="247"/>
      <c r="C317" s="248" t="s">
        <v>15</v>
      </c>
      <c r="D317" s="249"/>
      <c r="E317" s="250"/>
      <c r="F317" s="251"/>
      <c r="G317" s="251"/>
      <c r="H317" s="251"/>
      <c r="I317" s="252"/>
      <c r="J317" s="253"/>
      <c r="K317" s="251"/>
      <c r="L317" s="251"/>
      <c r="M317" s="251"/>
      <c r="N317" s="252"/>
      <c r="O317" s="253"/>
      <c r="P317" s="251"/>
      <c r="Q317" s="251"/>
      <c r="R317" s="251"/>
      <c r="S317" s="252"/>
      <c r="T317" s="253"/>
      <c r="U317" s="254"/>
      <c r="V317" s="251"/>
      <c r="W317" s="251"/>
      <c r="X317" s="251"/>
      <c r="Y317" s="255"/>
      <c r="Z317" s="253"/>
      <c r="AA317" s="251"/>
      <c r="AB317" s="251"/>
      <c r="AC317" s="251"/>
      <c r="AD317" s="252"/>
      <c r="AE317" s="253"/>
      <c r="AF317" s="251"/>
      <c r="AG317" s="251"/>
      <c r="AH317" s="256"/>
    </row>
    <row r="318" spans="1:35" ht="15.75" thickBot="1">
      <c r="A318" s="513"/>
      <c r="B318" s="258"/>
      <c r="C318" s="259" t="s">
        <v>16</v>
      </c>
      <c r="D318" s="260"/>
      <c r="E318" s="261"/>
      <c r="F318" s="262"/>
      <c r="G318" s="262"/>
      <c r="H318" s="262"/>
      <c r="I318" s="263"/>
      <c r="J318" s="264"/>
      <c r="K318" s="262"/>
      <c r="L318" s="262"/>
      <c r="M318" s="262"/>
      <c r="N318" s="263"/>
      <c r="O318" s="264"/>
      <c r="P318" s="262"/>
      <c r="Q318" s="262"/>
      <c r="R318" s="262"/>
      <c r="S318" s="263"/>
      <c r="T318" s="264"/>
      <c r="U318" s="265"/>
      <c r="V318" s="262"/>
      <c r="W318" s="262"/>
      <c r="X318" s="262"/>
      <c r="Y318" s="266"/>
      <c r="Z318" s="264"/>
      <c r="AA318" s="262"/>
      <c r="AB318" s="262"/>
      <c r="AC318" s="262"/>
      <c r="AD318" s="263"/>
      <c r="AE318" s="264"/>
      <c r="AF318" s="262"/>
      <c r="AG318" s="262"/>
      <c r="AH318" s="267"/>
    </row>
    <row r="319" spans="1:35" ht="15">
      <c r="A319" s="514" t="s">
        <v>64</v>
      </c>
      <c r="B319" s="247"/>
      <c r="C319" s="248" t="s">
        <v>15</v>
      </c>
      <c r="D319" s="249"/>
      <c r="E319" s="250"/>
      <c r="F319" s="251"/>
      <c r="G319" s="251"/>
      <c r="H319" s="251"/>
      <c r="I319" s="252"/>
      <c r="J319" s="253"/>
      <c r="K319" s="251"/>
      <c r="L319" s="251"/>
      <c r="M319" s="251"/>
      <c r="N319" s="252"/>
      <c r="O319" s="253"/>
      <c r="P319" s="251"/>
      <c r="Q319" s="251"/>
      <c r="R319" s="251"/>
      <c r="S319" s="252"/>
      <c r="T319" s="253"/>
      <c r="U319" s="254"/>
      <c r="V319" s="251"/>
      <c r="W319" s="251"/>
      <c r="X319" s="251"/>
      <c r="Y319" s="255"/>
      <c r="Z319" s="253"/>
      <c r="AA319" s="251"/>
      <c r="AB319" s="251"/>
      <c r="AC319" s="251"/>
      <c r="AD319" s="252"/>
      <c r="AE319" s="253"/>
      <c r="AF319" s="251"/>
      <c r="AG319" s="251"/>
      <c r="AH319" s="256"/>
    </row>
    <row r="320" spans="1:35" ht="15.75" thickBot="1">
      <c r="A320" s="513"/>
      <c r="B320" s="258"/>
      <c r="C320" s="268" t="s">
        <v>16</v>
      </c>
      <c r="D320" s="177"/>
      <c r="E320" s="269"/>
      <c r="F320" s="270"/>
      <c r="G320" s="270"/>
      <c r="H320" s="270"/>
      <c r="I320" s="271"/>
      <c r="J320" s="272"/>
      <c r="K320" s="270"/>
      <c r="L320" s="270"/>
      <c r="M320" s="270"/>
      <c r="N320" s="271"/>
      <c r="O320" s="272"/>
      <c r="P320" s="270"/>
      <c r="Q320" s="270"/>
      <c r="R320" s="270"/>
      <c r="S320" s="271"/>
      <c r="T320" s="272"/>
      <c r="U320" s="273"/>
      <c r="V320" s="270"/>
      <c r="W320" s="270"/>
      <c r="X320" s="270"/>
      <c r="Y320" s="274"/>
      <c r="Z320" s="272"/>
      <c r="AA320" s="270"/>
      <c r="AB320" s="270"/>
      <c r="AC320" s="270"/>
      <c r="AD320" s="271"/>
      <c r="AE320" s="272"/>
      <c r="AF320" s="270"/>
      <c r="AG320" s="270"/>
      <c r="AH320" s="275"/>
    </row>
    <row r="321" spans="1:35">
      <c r="A321" s="276"/>
      <c r="B321" s="515"/>
      <c r="C321" s="277"/>
      <c r="D321" s="249"/>
      <c r="E321" s="249"/>
      <c r="F321" s="249"/>
      <c r="G321" s="249"/>
      <c r="H321" s="278"/>
      <c r="I321" s="517" t="s">
        <v>62</v>
      </c>
      <c r="J321" s="518"/>
      <c r="K321" s="518"/>
      <c r="L321" s="518"/>
      <c r="M321" s="519"/>
      <c r="N321" s="517" t="s">
        <v>63</v>
      </c>
      <c r="O321" s="518"/>
      <c r="P321" s="518"/>
      <c r="Q321" s="518"/>
      <c r="R321" s="519"/>
      <c r="S321" s="517" t="s">
        <v>64</v>
      </c>
      <c r="T321" s="518"/>
      <c r="U321" s="518"/>
      <c r="V321" s="518"/>
      <c r="W321" s="518"/>
      <c r="X321" s="519"/>
      <c r="Y321" s="517" t="s">
        <v>13</v>
      </c>
      <c r="Z321" s="518"/>
      <c r="AA321" s="518"/>
      <c r="AB321" s="518"/>
      <c r="AC321" s="519"/>
      <c r="AD321" s="517" t="s">
        <v>31</v>
      </c>
      <c r="AE321" s="518"/>
      <c r="AF321" s="518"/>
      <c r="AG321" s="518"/>
      <c r="AH321" s="520"/>
    </row>
    <row r="322" spans="1:35" ht="18.75" thickBot="1">
      <c r="A322" s="279"/>
      <c r="B322" s="516"/>
      <c r="C322" s="521" t="s">
        <v>65</v>
      </c>
      <c r="D322" s="522"/>
      <c r="E322" s="522"/>
      <c r="F322" s="522"/>
      <c r="G322" s="522"/>
      <c r="H322" s="523"/>
      <c r="I322" s="524"/>
      <c r="J322" s="525"/>
      <c r="K322" s="280" t="s">
        <v>66</v>
      </c>
      <c r="L322" s="525"/>
      <c r="M322" s="526"/>
      <c r="N322" s="524"/>
      <c r="O322" s="525"/>
      <c r="P322" s="280" t="s">
        <v>66</v>
      </c>
      <c r="Q322" s="525"/>
      <c r="R322" s="526"/>
      <c r="S322" s="524"/>
      <c r="T322" s="525"/>
      <c r="U322" s="281"/>
      <c r="V322" s="280" t="s">
        <v>66</v>
      </c>
      <c r="W322" s="525"/>
      <c r="X322" s="526"/>
      <c r="Y322" s="524"/>
      <c r="Z322" s="525"/>
      <c r="AA322" s="280" t="s">
        <v>66</v>
      </c>
      <c r="AB322" s="525"/>
      <c r="AC322" s="526"/>
      <c r="AD322" s="524"/>
      <c r="AE322" s="525"/>
      <c r="AF322" s="280" t="s">
        <v>66</v>
      </c>
      <c r="AG322" s="525"/>
      <c r="AH322" s="527"/>
    </row>
    <row r="323" spans="1:35">
      <c r="A323" s="279"/>
      <c r="B323" s="516"/>
      <c r="C323" s="528" t="s">
        <v>67</v>
      </c>
      <c r="D323" s="528"/>
      <c r="E323" s="528"/>
      <c r="F323" s="528"/>
      <c r="G323" s="528"/>
      <c r="H323" s="528"/>
      <c r="I323" s="530"/>
      <c r="J323" s="531"/>
      <c r="K323" s="531"/>
      <c r="L323" s="531"/>
      <c r="M323" s="531"/>
      <c r="N323" s="531"/>
      <c r="O323" s="531"/>
      <c r="P323" s="531"/>
      <c r="Q323" s="531"/>
      <c r="R323" s="531"/>
      <c r="S323" s="531"/>
      <c r="T323" s="531"/>
      <c r="U323" s="531"/>
      <c r="V323" s="531"/>
      <c r="W323" s="531"/>
      <c r="X323" s="532"/>
      <c r="Y323" s="517" t="s">
        <v>12</v>
      </c>
      <c r="Z323" s="518"/>
      <c r="AA323" s="518"/>
      <c r="AB323" s="518"/>
      <c r="AC323" s="519"/>
      <c r="AD323" s="517" t="s">
        <v>68</v>
      </c>
      <c r="AE323" s="518"/>
      <c r="AF323" s="518"/>
      <c r="AG323" s="518"/>
      <c r="AH323" s="520"/>
    </row>
    <row r="324" spans="1:35" ht="18.75" thickBot="1">
      <c r="A324" s="282"/>
      <c r="B324" s="516"/>
      <c r="C324" s="529"/>
      <c r="D324" s="529"/>
      <c r="E324" s="529"/>
      <c r="F324" s="529"/>
      <c r="G324" s="529"/>
      <c r="H324" s="529"/>
      <c r="I324" s="533"/>
      <c r="J324" s="534"/>
      <c r="K324" s="534"/>
      <c r="L324" s="534"/>
      <c r="M324" s="534"/>
      <c r="N324" s="534"/>
      <c r="O324" s="534"/>
      <c r="P324" s="534"/>
      <c r="Q324" s="534"/>
      <c r="R324" s="534"/>
      <c r="S324" s="534"/>
      <c r="T324" s="534"/>
      <c r="U324" s="534"/>
      <c r="V324" s="534"/>
      <c r="W324" s="534"/>
      <c r="X324" s="535"/>
      <c r="Y324" s="536"/>
      <c r="Z324" s="537"/>
      <c r="AA324" s="283" t="s">
        <v>66</v>
      </c>
      <c r="AB324" s="537"/>
      <c r="AC324" s="538"/>
      <c r="AD324" s="539"/>
      <c r="AE324" s="537"/>
      <c r="AF324" s="537"/>
      <c r="AG324" s="540" t="s">
        <v>41</v>
      </c>
      <c r="AH324" s="541"/>
    </row>
    <row r="325" spans="1:35" ht="14.25" thickTop="1" thickBot="1">
      <c r="A325" s="542" t="s">
        <v>69</v>
      </c>
      <c r="B325" s="543"/>
      <c r="C325" s="543"/>
      <c r="D325" s="543"/>
      <c r="E325" s="543"/>
      <c r="F325" s="543"/>
      <c r="G325" s="543"/>
      <c r="H325" s="543"/>
      <c r="I325" s="543"/>
      <c r="J325" s="543"/>
      <c r="K325" s="543"/>
      <c r="L325" s="543"/>
      <c r="M325" s="543"/>
      <c r="N325" s="543"/>
      <c r="O325" s="543"/>
      <c r="P325" s="543"/>
      <c r="Q325" s="543"/>
      <c r="R325" s="543"/>
      <c r="S325" s="543"/>
      <c r="T325" s="543"/>
      <c r="U325" s="543"/>
      <c r="V325" s="543"/>
      <c r="W325" s="543"/>
      <c r="X325" s="543"/>
      <c r="Y325" s="543"/>
      <c r="Z325" s="543"/>
      <c r="AA325" s="543"/>
      <c r="AB325" s="543"/>
      <c r="AC325" s="543"/>
      <c r="AD325" s="543"/>
      <c r="AE325" s="543"/>
      <c r="AF325" s="543"/>
      <c r="AG325" s="543"/>
      <c r="AH325" s="544"/>
    </row>
    <row r="326" spans="1:35" ht="24" thickBot="1">
      <c r="A326" s="284" t="s">
        <v>70</v>
      </c>
      <c r="B326" s="285"/>
      <c r="C326" s="285"/>
      <c r="D326" s="286"/>
      <c r="E326" s="285"/>
      <c r="F326" s="285"/>
      <c r="G326" s="287"/>
      <c r="H326" s="285"/>
      <c r="I326" s="285"/>
      <c r="J326" s="285"/>
      <c r="K326" s="285"/>
      <c r="L326" s="285"/>
      <c r="M326" s="285"/>
      <c r="N326" s="285"/>
      <c r="O326" s="285"/>
      <c r="P326" s="285"/>
      <c r="Q326" s="288"/>
      <c r="R326" s="289" t="s">
        <v>71</v>
      </c>
      <c r="S326" s="285"/>
      <c r="T326" s="285"/>
      <c r="U326" s="286"/>
      <c r="V326" s="285"/>
      <c r="W326" s="290"/>
      <c r="X326" s="291"/>
      <c r="Y326" s="291"/>
      <c r="Z326" s="291"/>
      <c r="AA326" s="291"/>
      <c r="AB326" s="291"/>
      <c r="AC326" s="291"/>
      <c r="AD326" s="291"/>
      <c r="AE326" s="291"/>
      <c r="AF326" s="291"/>
      <c r="AG326" s="291"/>
      <c r="AH326" s="292"/>
    </row>
    <row r="327" spans="1:35" ht="22.5" thickBot="1">
      <c r="A327" s="284" t="s">
        <v>42</v>
      </c>
      <c r="B327" s="285"/>
      <c r="C327" s="285"/>
      <c r="D327" s="286"/>
      <c r="E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8"/>
      <c r="R327" s="293" t="s">
        <v>72</v>
      </c>
      <c r="S327" s="285"/>
      <c r="T327" s="285"/>
      <c r="U327" s="286"/>
      <c r="V327" s="285"/>
      <c r="W327" s="294"/>
      <c r="X327" s="285"/>
      <c r="Y327" s="285"/>
      <c r="Z327" s="285"/>
      <c r="AA327" s="285"/>
      <c r="AB327" s="285"/>
      <c r="AC327" s="285"/>
      <c r="AD327" s="285"/>
      <c r="AE327" s="285"/>
      <c r="AF327" s="285"/>
      <c r="AG327" s="285"/>
      <c r="AH327" s="295"/>
    </row>
    <row r="328" spans="1:35" ht="13.5" thickBot="1">
      <c r="A328" s="296" t="s">
        <v>73</v>
      </c>
      <c r="B328" s="297"/>
      <c r="C328" s="297"/>
      <c r="D328" s="298"/>
      <c r="E328" s="297"/>
      <c r="F328" s="297"/>
      <c r="G328" s="297"/>
      <c r="H328" s="297"/>
      <c r="I328" s="297"/>
      <c r="J328" s="299" t="s">
        <v>74</v>
      </c>
      <c r="K328" s="300"/>
      <c r="L328" s="300"/>
      <c r="M328" s="300"/>
      <c r="N328" s="301"/>
      <c r="O328" s="297"/>
      <c r="P328" s="299" t="s">
        <v>75</v>
      </c>
      <c r="Q328" s="300"/>
      <c r="R328" s="300"/>
      <c r="S328" s="300"/>
      <c r="T328" s="301"/>
      <c r="U328" s="298"/>
      <c r="V328" s="297"/>
      <c r="W328" s="299" t="s">
        <v>76</v>
      </c>
      <c r="X328" s="300"/>
      <c r="Y328" s="300"/>
      <c r="Z328" s="300"/>
      <c r="AA328" s="300"/>
      <c r="AB328" s="301"/>
      <c r="AC328" s="297"/>
      <c r="AD328" s="299" t="s">
        <v>77</v>
      </c>
      <c r="AE328" s="300"/>
      <c r="AF328" s="300"/>
      <c r="AG328" s="301"/>
      <c r="AH328" s="302"/>
    </row>
    <row r="329" spans="1:35" ht="14.25" thickTop="1" thickBot="1"/>
    <row r="330" spans="1:35" ht="21" thickTop="1">
      <c r="A330" s="468" t="s">
        <v>34</v>
      </c>
      <c r="B330" s="469"/>
      <c r="C330" s="469"/>
      <c r="D330" s="469"/>
      <c r="E330" s="469"/>
      <c r="F330" s="469"/>
      <c r="G330" s="469"/>
      <c r="H330" s="469"/>
      <c r="I330" s="469"/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9"/>
      <c r="U330" s="469"/>
      <c r="V330" s="469"/>
      <c r="W330" s="469"/>
      <c r="X330" s="469"/>
      <c r="Y330" s="469"/>
      <c r="Z330" s="469"/>
      <c r="AA330" s="469"/>
      <c r="AB330" s="469"/>
      <c r="AC330" s="470"/>
      <c r="AD330" s="132"/>
      <c r="AE330" s="132"/>
      <c r="AF330" s="132"/>
      <c r="AG330" s="132"/>
      <c r="AH330" s="133"/>
      <c r="AI330" s="134"/>
    </row>
    <row r="331" spans="1:35" ht="16.5" thickBot="1">
      <c r="A331" s="471" t="s">
        <v>81</v>
      </c>
      <c r="B331" s="472"/>
      <c r="C331" s="472"/>
      <c r="D331" s="472"/>
      <c r="E331" s="472"/>
      <c r="F331" s="472"/>
      <c r="G331" s="472"/>
      <c r="H331" s="472"/>
      <c r="I331" s="472"/>
      <c r="J331" s="472"/>
      <c r="K331" s="472"/>
      <c r="L331" s="472"/>
      <c r="M331" s="472"/>
      <c r="N331" s="472"/>
      <c r="O331" s="472"/>
      <c r="P331" s="472"/>
      <c r="Q331" s="472"/>
      <c r="R331" s="472"/>
      <c r="S331" s="472"/>
      <c r="T331" s="472"/>
      <c r="U331" s="472"/>
      <c r="V331" s="472"/>
      <c r="W331" s="472"/>
      <c r="X331" s="472"/>
      <c r="Y331" s="472"/>
      <c r="Z331" s="472"/>
      <c r="AA331" s="472"/>
      <c r="AB331" s="472"/>
      <c r="AC331" s="473"/>
      <c r="AD331" s="135"/>
      <c r="AE331" s="135"/>
      <c r="AF331" s="135"/>
      <c r="AG331" s="135"/>
      <c r="AH331" s="136"/>
      <c r="AI331" s="134"/>
    </row>
    <row r="332" spans="1:35" ht="19.5" thickTop="1" thickBot="1">
      <c r="A332" s="137" t="s">
        <v>35</v>
      </c>
      <c r="B332" s="138"/>
      <c r="C332" s="138"/>
      <c r="D332" s="138"/>
      <c r="E332" s="138"/>
      <c r="F332" s="139"/>
      <c r="G332" s="474" t="str">
        <f>Spielplan!$F$1</f>
        <v>Staffel eintragen</v>
      </c>
      <c r="H332" s="475"/>
      <c r="I332" s="475"/>
      <c r="J332" s="475"/>
      <c r="K332" s="475"/>
      <c r="L332" s="475"/>
      <c r="M332" s="475"/>
      <c r="N332" s="475"/>
      <c r="O332" s="475"/>
      <c r="P332" s="475"/>
      <c r="Q332" s="475"/>
      <c r="R332" s="475"/>
      <c r="S332" s="475"/>
      <c r="T332" s="475"/>
      <c r="U332" s="475"/>
      <c r="V332" s="475"/>
      <c r="W332" s="475"/>
      <c r="X332" s="475"/>
      <c r="Y332" s="475"/>
      <c r="Z332" s="475"/>
      <c r="AA332" s="475"/>
      <c r="AB332" s="475"/>
      <c r="AC332" s="476"/>
      <c r="AD332" s="140"/>
      <c r="AE332" s="140"/>
      <c r="AF332" s="140"/>
      <c r="AG332" s="140"/>
      <c r="AH332" s="141"/>
      <c r="AI332" s="142"/>
    </row>
    <row r="333" spans="1:35" ht="19.5" thickTop="1" thickBot="1">
      <c r="A333" s="143" t="s">
        <v>78</v>
      </c>
      <c r="B333" s="144"/>
      <c r="C333" s="144"/>
      <c r="D333" s="144"/>
      <c r="E333" s="144"/>
      <c r="F333" s="145"/>
      <c r="G333" s="456" t="s">
        <v>79</v>
      </c>
      <c r="H333" s="457"/>
      <c r="I333" s="457"/>
      <c r="J333" s="457"/>
      <c r="K333" s="457"/>
      <c r="L333" s="457"/>
      <c r="M333" s="458"/>
      <c r="N333" s="458"/>
      <c r="O333" s="458"/>
      <c r="P333" s="458"/>
      <c r="Q333" s="458"/>
      <c r="R333" s="458"/>
      <c r="S333" s="458"/>
      <c r="T333" s="458"/>
      <c r="U333" s="458"/>
      <c r="V333" s="458"/>
      <c r="W333" s="458"/>
      <c r="X333" s="458"/>
      <c r="Y333" s="458"/>
      <c r="Z333" s="458"/>
      <c r="AA333" s="458"/>
      <c r="AB333" s="458"/>
      <c r="AC333" s="459"/>
      <c r="AD333" s="140"/>
      <c r="AE333" s="140"/>
      <c r="AF333" s="140"/>
      <c r="AG333" s="140"/>
      <c r="AH333" s="141"/>
      <c r="AI333" s="142"/>
    </row>
    <row r="334" spans="1:35" ht="17.25" thickTop="1" thickBot="1">
      <c r="A334" s="146" t="s">
        <v>36</v>
      </c>
      <c r="B334" s="147"/>
      <c r="C334" s="147"/>
      <c r="D334" s="148"/>
      <c r="E334" s="149"/>
      <c r="F334" s="460" t="str">
        <f>Spielplan!$F$2</f>
        <v>Saison eintragen</v>
      </c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150" t="s">
        <v>37</v>
      </c>
      <c r="S334" s="150"/>
      <c r="T334" s="150"/>
      <c r="U334" s="151"/>
      <c r="V334" s="150"/>
      <c r="W334" s="462" t="str">
        <f>Spielplan!J44</f>
        <v>Spielort</v>
      </c>
      <c r="X334" s="463"/>
      <c r="Y334" s="463"/>
      <c r="Z334" s="463"/>
      <c r="AA334" s="463"/>
      <c r="AB334" s="463"/>
      <c r="AC334" s="464"/>
      <c r="AD334" s="152"/>
      <c r="AE334" s="152"/>
      <c r="AF334" s="152"/>
      <c r="AG334" s="152"/>
      <c r="AH334" s="153"/>
      <c r="AI334" s="134"/>
    </row>
    <row r="335" spans="1:35" ht="16.5" thickTop="1">
      <c r="A335" s="154" t="s">
        <v>8</v>
      </c>
      <c r="B335" s="155"/>
      <c r="C335" s="155"/>
      <c r="D335" s="156"/>
      <c r="E335" s="157"/>
      <c r="F335" s="465"/>
      <c r="G335" s="461"/>
      <c r="H335" s="461"/>
      <c r="I335" s="461"/>
      <c r="J335" s="461"/>
      <c r="K335" s="461"/>
      <c r="L335" s="461"/>
      <c r="M335" s="461"/>
      <c r="N335" s="461"/>
      <c r="O335" s="461"/>
      <c r="P335" s="461"/>
      <c r="Q335" s="461"/>
      <c r="R335" s="158" t="s">
        <v>38</v>
      </c>
      <c r="S335" s="158"/>
      <c r="T335" s="158"/>
      <c r="U335" s="159"/>
      <c r="V335" s="158"/>
      <c r="W335" s="466" t="str">
        <f>Spielplan!I44</f>
        <v>Datum</v>
      </c>
      <c r="X335" s="467"/>
      <c r="Y335" s="467"/>
      <c r="Z335" s="467"/>
      <c r="AA335" s="467"/>
      <c r="AB335" s="160"/>
      <c r="AC335" s="160"/>
      <c r="AD335" s="161"/>
      <c r="AE335" s="161"/>
      <c r="AF335" s="162"/>
      <c r="AG335" s="162"/>
      <c r="AH335" s="163"/>
      <c r="AI335" s="134"/>
    </row>
    <row r="336" spans="1:35" ht="15.75">
      <c r="A336" s="154" t="s">
        <v>39</v>
      </c>
      <c r="B336" s="155"/>
      <c r="C336" s="155"/>
      <c r="D336" s="156"/>
      <c r="E336" s="157"/>
      <c r="F336" s="465" t="str">
        <f>Spielplan!J54</f>
        <v>Mannschaft 2</v>
      </c>
      <c r="G336" s="461"/>
      <c r="H336" s="461"/>
      <c r="I336" s="461"/>
      <c r="J336" s="461"/>
      <c r="K336" s="461"/>
      <c r="L336" s="461"/>
      <c r="M336" s="461"/>
      <c r="N336" s="461"/>
      <c r="O336" s="461"/>
      <c r="P336" s="461"/>
      <c r="Q336" s="461"/>
      <c r="R336" s="164" t="s">
        <v>40</v>
      </c>
      <c r="S336" s="164"/>
      <c r="T336" s="164"/>
      <c r="U336" s="165"/>
      <c r="V336" s="166"/>
      <c r="W336" s="477"/>
      <c r="X336" s="478"/>
      <c r="Y336" s="478"/>
      <c r="Z336" s="478"/>
      <c r="AA336" s="167" t="s">
        <v>41</v>
      </c>
      <c r="AB336" s="168"/>
      <c r="AC336" s="169"/>
      <c r="AD336" s="479"/>
      <c r="AE336" s="479"/>
      <c r="AF336" s="479"/>
      <c r="AG336" s="479"/>
      <c r="AH336" s="480"/>
      <c r="AI336" s="134"/>
    </row>
    <row r="337" spans="1:35" ht="15.75">
      <c r="A337" s="154" t="s">
        <v>42</v>
      </c>
      <c r="B337" s="155"/>
      <c r="C337" s="155"/>
      <c r="D337" s="156"/>
      <c r="E337" s="157"/>
      <c r="F337" s="465"/>
      <c r="G337" s="461"/>
      <c r="H337" s="461"/>
      <c r="I337" s="461"/>
      <c r="J337" s="461"/>
      <c r="K337" s="461"/>
      <c r="L337" s="461"/>
      <c r="M337" s="461"/>
      <c r="N337" s="461"/>
      <c r="O337" s="461"/>
      <c r="P337" s="461"/>
      <c r="Q337" s="461"/>
      <c r="R337" s="164" t="s">
        <v>43</v>
      </c>
      <c r="S337" s="164"/>
      <c r="T337" s="164"/>
      <c r="U337" s="165"/>
      <c r="V337" s="166"/>
      <c r="W337" s="481">
        <f>Spielplan!D54</f>
        <v>5</v>
      </c>
      <c r="X337" s="482"/>
      <c r="Y337" s="170"/>
      <c r="Z337" s="170"/>
      <c r="AA337" s="170"/>
      <c r="AB337" s="171" t="s">
        <v>44</v>
      </c>
      <c r="AC337" s="168"/>
      <c r="AD337" s="483">
        <f>Spielplan!E54</f>
        <v>1</v>
      </c>
      <c r="AE337" s="482"/>
      <c r="AF337" s="170"/>
      <c r="AG337" s="170"/>
      <c r="AH337" s="172"/>
      <c r="AI337" s="134"/>
    </row>
    <row r="338" spans="1:35" ht="16.5" thickBot="1">
      <c r="A338" s="173" t="s">
        <v>45</v>
      </c>
      <c r="B338" s="174"/>
      <c r="C338" s="174"/>
      <c r="D338" s="175"/>
      <c r="E338" s="176"/>
      <c r="F338" s="484"/>
      <c r="G338" s="485"/>
      <c r="H338" s="485"/>
      <c r="I338" s="485"/>
      <c r="J338" s="485"/>
      <c r="K338" s="485"/>
      <c r="L338" s="485"/>
      <c r="M338" s="485"/>
      <c r="N338" s="485"/>
      <c r="O338" s="485"/>
      <c r="P338" s="485"/>
      <c r="Q338" s="486"/>
      <c r="R338" s="158" t="s">
        <v>46</v>
      </c>
      <c r="S338" s="177"/>
      <c r="T338" s="177"/>
      <c r="U338" s="178"/>
      <c r="V338" s="179"/>
      <c r="W338" s="487">
        <f>Spielplan!F54</f>
        <v>40</v>
      </c>
      <c r="X338" s="488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1"/>
      <c r="AI338" s="134"/>
    </row>
    <row r="339" spans="1:35" ht="16.5" thickTop="1" thickBot="1">
      <c r="A339" s="489" t="s">
        <v>47</v>
      </c>
      <c r="B339" s="490"/>
      <c r="C339" s="490"/>
      <c r="D339" s="490"/>
      <c r="E339" s="490"/>
      <c r="F339" s="490"/>
      <c r="G339" s="490"/>
      <c r="H339" s="490"/>
      <c r="I339" s="490"/>
      <c r="J339" s="490"/>
      <c r="K339" s="490"/>
      <c r="L339" s="490"/>
      <c r="M339" s="490"/>
      <c r="N339" s="490"/>
      <c r="O339" s="182" t="s">
        <v>48</v>
      </c>
      <c r="P339" s="183" t="s">
        <v>49</v>
      </c>
      <c r="Q339" s="184" t="s">
        <v>50</v>
      </c>
      <c r="R339" s="489" t="s">
        <v>51</v>
      </c>
      <c r="S339" s="490"/>
      <c r="T339" s="490"/>
      <c r="U339" s="490"/>
      <c r="V339" s="490"/>
      <c r="W339" s="490"/>
      <c r="X339" s="490"/>
      <c r="Y339" s="490"/>
      <c r="Z339" s="490"/>
      <c r="AA339" s="490"/>
      <c r="AB339" s="490"/>
      <c r="AC339" s="490"/>
      <c r="AD339" s="490"/>
      <c r="AE339" s="491"/>
      <c r="AF339" s="182" t="s">
        <v>48</v>
      </c>
      <c r="AG339" s="183" t="s">
        <v>49</v>
      </c>
      <c r="AH339" s="184" t="s">
        <v>50</v>
      </c>
      <c r="AI339" s="134"/>
    </row>
    <row r="340" spans="1:35" ht="21" thickBot="1">
      <c r="A340" s="492" t="str">
        <f>Spielplan!G54</f>
        <v>Mannschaft 7</v>
      </c>
      <c r="B340" s="493"/>
      <c r="C340" s="493"/>
      <c r="D340" s="493"/>
      <c r="E340" s="493"/>
      <c r="F340" s="493"/>
      <c r="G340" s="493"/>
      <c r="H340" s="493"/>
      <c r="I340" s="493"/>
      <c r="J340" s="493"/>
      <c r="K340" s="493"/>
      <c r="L340" s="493"/>
      <c r="M340" s="493"/>
      <c r="N340" s="493"/>
      <c r="O340" s="185"/>
      <c r="P340" s="186"/>
      <c r="Q340" s="187"/>
      <c r="R340" s="492" t="str">
        <f>Spielplan!I54</f>
        <v>Mannschaft 3</v>
      </c>
      <c r="S340" s="493"/>
      <c r="T340" s="493"/>
      <c r="U340" s="493"/>
      <c r="V340" s="493"/>
      <c r="W340" s="493"/>
      <c r="X340" s="493"/>
      <c r="Y340" s="493"/>
      <c r="Z340" s="493"/>
      <c r="AA340" s="493"/>
      <c r="AB340" s="493"/>
      <c r="AC340" s="493"/>
      <c r="AD340" s="493"/>
      <c r="AE340" s="494"/>
      <c r="AF340" s="185"/>
      <c r="AG340" s="186"/>
      <c r="AH340" s="187"/>
      <c r="AI340" s="134"/>
    </row>
    <row r="341" spans="1:35" ht="26.25" thickTop="1" thickBot="1">
      <c r="A341" s="188" t="s">
        <v>52</v>
      </c>
      <c r="B341" s="189" t="s">
        <v>53</v>
      </c>
      <c r="C341" s="190" t="s">
        <v>54</v>
      </c>
      <c r="D341" s="191"/>
      <c r="E341" s="192" t="s">
        <v>55</v>
      </c>
      <c r="F341" s="193"/>
      <c r="G341" s="193"/>
      <c r="H341" s="193"/>
      <c r="I341" s="193"/>
      <c r="J341" s="193"/>
      <c r="K341" s="193"/>
      <c r="L341" s="193"/>
      <c r="M341" s="193"/>
      <c r="N341" s="193"/>
      <c r="O341" s="194"/>
      <c r="P341" s="195"/>
      <c r="Q341" s="196"/>
      <c r="R341" s="188" t="s">
        <v>52</v>
      </c>
      <c r="S341" s="189" t="s">
        <v>53</v>
      </c>
      <c r="T341" s="190" t="s">
        <v>54</v>
      </c>
      <c r="U341" s="191"/>
      <c r="V341" s="192" t="s">
        <v>55</v>
      </c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4"/>
      <c r="AG341" s="195"/>
      <c r="AH341" s="196"/>
      <c r="AI341" s="134"/>
    </row>
    <row r="342" spans="1:35" ht="16.5" thickTop="1">
      <c r="A342" s="207"/>
      <c r="B342" s="208"/>
      <c r="C342" s="209"/>
      <c r="D342" s="210"/>
      <c r="E342" s="495"/>
      <c r="F342" s="496"/>
      <c r="G342" s="496"/>
      <c r="H342" s="496"/>
      <c r="I342" s="496"/>
      <c r="J342" s="496"/>
      <c r="K342" s="496"/>
      <c r="L342" s="496"/>
      <c r="M342" s="496"/>
      <c r="N342" s="497"/>
      <c r="O342" s="211"/>
      <c r="P342" s="212"/>
      <c r="Q342" s="213"/>
      <c r="R342" s="207"/>
      <c r="S342" s="214"/>
      <c r="T342" s="209"/>
      <c r="U342" s="210"/>
      <c r="V342" s="495"/>
      <c r="W342" s="496"/>
      <c r="X342" s="496"/>
      <c r="Y342" s="496"/>
      <c r="Z342" s="496"/>
      <c r="AA342" s="496"/>
      <c r="AB342" s="496"/>
      <c r="AC342" s="496"/>
      <c r="AD342" s="496"/>
      <c r="AE342" s="497"/>
      <c r="AF342" s="211"/>
      <c r="AG342" s="212"/>
      <c r="AH342" s="213"/>
      <c r="AI342" s="134"/>
    </row>
    <row r="343" spans="1:35" ht="15.75">
      <c r="A343" s="215"/>
      <c r="B343" s="208"/>
      <c r="C343" s="216"/>
      <c r="D343" s="165"/>
      <c r="E343" s="498"/>
      <c r="F343" s="499"/>
      <c r="G343" s="499"/>
      <c r="H343" s="499"/>
      <c r="I343" s="499"/>
      <c r="J343" s="499"/>
      <c r="K343" s="499"/>
      <c r="L343" s="499"/>
      <c r="M343" s="499"/>
      <c r="N343" s="500"/>
      <c r="O343" s="217"/>
      <c r="P343" s="218"/>
      <c r="Q343" s="219"/>
      <c r="R343" s="215"/>
      <c r="S343" s="208"/>
      <c r="T343" s="216"/>
      <c r="U343" s="165"/>
      <c r="V343" s="498"/>
      <c r="W343" s="499"/>
      <c r="X343" s="499"/>
      <c r="Y343" s="499"/>
      <c r="Z343" s="499"/>
      <c r="AA343" s="499"/>
      <c r="AB343" s="499"/>
      <c r="AC343" s="499"/>
      <c r="AD343" s="499"/>
      <c r="AE343" s="500"/>
      <c r="AF343" s="217"/>
      <c r="AG343" s="218"/>
      <c r="AH343" s="219"/>
      <c r="AI343" s="134"/>
    </row>
    <row r="344" spans="1:35" ht="18">
      <c r="A344" s="215"/>
      <c r="B344" s="208"/>
      <c r="C344" s="220"/>
      <c r="D344" s="165"/>
      <c r="E344" s="498"/>
      <c r="F344" s="499"/>
      <c r="G344" s="499"/>
      <c r="H344" s="499"/>
      <c r="I344" s="499"/>
      <c r="J344" s="499"/>
      <c r="K344" s="499"/>
      <c r="L344" s="499"/>
      <c r="M344" s="499"/>
      <c r="N344" s="500"/>
      <c r="O344" s="217"/>
      <c r="P344" s="221"/>
      <c r="Q344" s="219"/>
      <c r="R344" s="215"/>
      <c r="S344" s="208"/>
      <c r="T344" s="220"/>
      <c r="U344" s="165"/>
      <c r="V344" s="498"/>
      <c r="W344" s="499"/>
      <c r="X344" s="499"/>
      <c r="Y344" s="499"/>
      <c r="Z344" s="499"/>
      <c r="AA344" s="499"/>
      <c r="AB344" s="499"/>
      <c r="AC344" s="499"/>
      <c r="AD344" s="499"/>
      <c r="AE344" s="500"/>
      <c r="AF344" s="217"/>
      <c r="AG344" s="221"/>
      <c r="AH344" s="219"/>
      <c r="AI344" s="134"/>
    </row>
    <row r="345" spans="1:35" ht="18">
      <c r="A345" s="215"/>
      <c r="B345" s="208"/>
      <c r="C345" s="222"/>
      <c r="D345" s="165"/>
      <c r="E345" s="498"/>
      <c r="F345" s="499"/>
      <c r="G345" s="499"/>
      <c r="H345" s="499"/>
      <c r="I345" s="499"/>
      <c r="J345" s="499"/>
      <c r="K345" s="499"/>
      <c r="L345" s="499"/>
      <c r="M345" s="499"/>
      <c r="N345" s="500"/>
      <c r="O345" s="217"/>
      <c r="P345" s="221"/>
      <c r="Q345" s="219"/>
      <c r="R345" s="215"/>
      <c r="S345" s="208"/>
      <c r="T345" s="222"/>
      <c r="U345" s="165"/>
      <c r="V345" s="498"/>
      <c r="W345" s="499"/>
      <c r="X345" s="499"/>
      <c r="Y345" s="499"/>
      <c r="Z345" s="499"/>
      <c r="AA345" s="499"/>
      <c r="AB345" s="499"/>
      <c r="AC345" s="499"/>
      <c r="AD345" s="499"/>
      <c r="AE345" s="500"/>
      <c r="AF345" s="217"/>
      <c r="AG345" s="221"/>
      <c r="AH345" s="219"/>
      <c r="AI345" s="134"/>
    </row>
    <row r="346" spans="1:35" ht="18">
      <c r="A346" s="215"/>
      <c r="B346" s="208"/>
      <c r="C346" s="223"/>
      <c r="D346" s="165"/>
      <c r="E346" s="498"/>
      <c r="F346" s="499"/>
      <c r="G346" s="499"/>
      <c r="H346" s="499"/>
      <c r="I346" s="499"/>
      <c r="J346" s="499"/>
      <c r="K346" s="499"/>
      <c r="L346" s="499"/>
      <c r="M346" s="499"/>
      <c r="N346" s="500"/>
      <c r="O346" s="217"/>
      <c r="P346" s="224"/>
      <c r="Q346" s="219"/>
      <c r="R346" s="215"/>
      <c r="S346" s="208"/>
      <c r="T346" s="223"/>
      <c r="U346" s="165"/>
      <c r="V346" s="498"/>
      <c r="W346" s="499"/>
      <c r="X346" s="499"/>
      <c r="Y346" s="499"/>
      <c r="Z346" s="499"/>
      <c r="AA346" s="499"/>
      <c r="AB346" s="499"/>
      <c r="AC346" s="499"/>
      <c r="AD346" s="499"/>
      <c r="AE346" s="500"/>
      <c r="AF346" s="217"/>
      <c r="AG346" s="224"/>
      <c r="AH346" s="219"/>
      <c r="AI346" s="134"/>
    </row>
    <row r="347" spans="1:35" ht="18">
      <c r="A347" s="215"/>
      <c r="B347" s="208"/>
      <c r="C347" s="222"/>
      <c r="D347" s="165"/>
      <c r="E347" s="498"/>
      <c r="F347" s="499"/>
      <c r="G347" s="499"/>
      <c r="H347" s="499"/>
      <c r="I347" s="499"/>
      <c r="J347" s="499"/>
      <c r="K347" s="499"/>
      <c r="L347" s="499"/>
      <c r="M347" s="499"/>
      <c r="N347" s="500"/>
      <c r="O347" s="217"/>
      <c r="P347" s="221"/>
      <c r="Q347" s="219"/>
      <c r="R347" s="215"/>
      <c r="S347" s="208"/>
      <c r="T347" s="222"/>
      <c r="U347" s="165"/>
      <c r="V347" s="498"/>
      <c r="W347" s="499"/>
      <c r="X347" s="499"/>
      <c r="Y347" s="499"/>
      <c r="Z347" s="499"/>
      <c r="AA347" s="499"/>
      <c r="AB347" s="499"/>
      <c r="AC347" s="499"/>
      <c r="AD347" s="499"/>
      <c r="AE347" s="500"/>
      <c r="AF347" s="217"/>
      <c r="AG347" s="221"/>
      <c r="AH347" s="219"/>
      <c r="AI347" s="134"/>
    </row>
    <row r="348" spans="1:35" ht="18">
      <c r="A348" s="215"/>
      <c r="B348" s="208"/>
      <c r="C348" s="222"/>
      <c r="D348" s="165"/>
      <c r="E348" s="498"/>
      <c r="F348" s="499"/>
      <c r="G348" s="499"/>
      <c r="H348" s="499"/>
      <c r="I348" s="499"/>
      <c r="J348" s="499"/>
      <c r="K348" s="499"/>
      <c r="L348" s="499"/>
      <c r="M348" s="499"/>
      <c r="N348" s="500"/>
      <c r="O348" s="217"/>
      <c r="P348" s="221"/>
      <c r="Q348" s="219"/>
      <c r="R348" s="215"/>
      <c r="S348" s="208"/>
      <c r="T348" s="222"/>
      <c r="U348" s="165"/>
      <c r="V348" s="498"/>
      <c r="W348" s="499"/>
      <c r="X348" s="499"/>
      <c r="Y348" s="499"/>
      <c r="Z348" s="499"/>
      <c r="AA348" s="499"/>
      <c r="AB348" s="499"/>
      <c r="AC348" s="499"/>
      <c r="AD348" s="499"/>
      <c r="AE348" s="500"/>
      <c r="AF348" s="217"/>
      <c r="AG348" s="221"/>
      <c r="AH348" s="219"/>
      <c r="AI348" s="134"/>
    </row>
    <row r="349" spans="1:35" ht="18">
      <c r="A349" s="215"/>
      <c r="B349" s="208"/>
      <c r="C349" s="222"/>
      <c r="D349" s="165"/>
      <c r="E349" s="498"/>
      <c r="F349" s="499"/>
      <c r="G349" s="499"/>
      <c r="H349" s="499"/>
      <c r="I349" s="499"/>
      <c r="J349" s="499"/>
      <c r="K349" s="499"/>
      <c r="L349" s="499"/>
      <c r="M349" s="499"/>
      <c r="N349" s="500"/>
      <c r="O349" s="217"/>
      <c r="P349" s="221"/>
      <c r="Q349" s="219"/>
      <c r="R349" s="215"/>
      <c r="S349" s="208"/>
      <c r="T349" s="222"/>
      <c r="U349" s="165"/>
      <c r="V349" s="498"/>
      <c r="W349" s="499"/>
      <c r="X349" s="499"/>
      <c r="Y349" s="499"/>
      <c r="Z349" s="499"/>
      <c r="AA349" s="499"/>
      <c r="AB349" s="499"/>
      <c r="AC349" s="499"/>
      <c r="AD349" s="499"/>
      <c r="AE349" s="500"/>
      <c r="AF349" s="217"/>
      <c r="AG349" s="221"/>
      <c r="AH349" s="219"/>
      <c r="AI349" s="134"/>
    </row>
    <row r="350" spans="1:35" ht="18">
      <c r="A350" s="215"/>
      <c r="B350" s="208"/>
      <c r="C350" s="222"/>
      <c r="D350" s="165"/>
      <c r="E350" s="498"/>
      <c r="F350" s="499"/>
      <c r="G350" s="499"/>
      <c r="H350" s="499"/>
      <c r="I350" s="499"/>
      <c r="J350" s="499"/>
      <c r="K350" s="499"/>
      <c r="L350" s="499"/>
      <c r="M350" s="499"/>
      <c r="N350" s="500"/>
      <c r="O350" s="217"/>
      <c r="P350" s="225"/>
      <c r="Q350" s="226"/>
      <c r="R350" s="215"/>
      <c r="S350" s="208"/>
      <c r="T350" s="222"/>
      <c r="U350" s="165"/>
      <c r="V350" s="498"/>
      <c r="W350" s="499"/>
      <c r="X350" s="499"/>
      <c r="Y350" s="499"/>
      <c r="Z350" s="499"/>
      <c r="AA350" s="499"/>
      <c r="AB350" s="499"/>
      <c r="AC350" s="499"/>
      <c r="AD350" s="499"/>
      <c r="AE350" s="500"/>
      <c r="AF350" s="217"/>
      <c r="AG350" s="225"/>
      <c r="AH350" s="226"/>
      <c r="AI350" s="134"/>
    </row>
    <row r="351" spans="1:35" ht="16.5" thickBot="1">
      <c r="A351" s="227"/>
      <c r="B351" s="228"/>
      <c r="C351" s="229"/>
      <c r="D351" s="178"/>
      <c r="E351" s="501"/>
      <c r="F351" s="502"/>
      <c r="G351" s="502"/>
      <c r="H351" s="502"/>
      <c r="I351" s="502"/>
      <c r="J351" s="502"/>
      <c r="K351" s="502"/>
      <c r="L351" s="502"/>
      <c r="M351" s="502"/>
      <c r="N351" s="503"/>
      <c r="O351" s="230"/>
      <c r="P351" s="231"/>
      <c r="Q351" s="232"/>
      <c r="R351" s="227"/>
      <c r="S351" s="228"/>
      <c r="T351" s="229"/>
      <c r="U351" s="178"/>
      <c r="V351" s="501"/>
      <c r="W351" s="502"/>
      <c r="X351" s="502"/>
      <c r="Y351" s="502"/>
      <c r="Z351" s="502"/>
      <c r="AA351" s="502"/>
      <c r="AB351" s="502"/>
      <c r="AC351" s="502"/>
      <c r="AD351" s="502"/>
      <c r="AE351" s="503"/>
      <c r="AF351" s="230"/>
      <c r="AG351" s="231"/>
      <c r="AH351" s="232"/>
      <c r="AI351" s="134"/>
    </row>
    <row r="352" spans="1:35" ht="13.5" thickTop="1">
      <c r="A352" s="233" t="s">
        <v>56</v>
      </c>
      <c r="B352" s="234"/>
      <c r="C352" s="235"/>
      <c r="D352" s="148">
        <f>D351+1</f>
        <v>1</v>
      </c>
      <c r="E352" s="495"/>
      <c r="F352" s="496"/>
      <c r="G352" s="496"/>
      <c r="H352" s="496"/>
      <c r="I352" s="496"/>
      <c r="J352" s="496"/>
      <c r="K352" s="496"/>
      <c r="L352" s="496"/>
      <c r="M352" s="496"/>
      <c r="N352" s="497"/>
      <c r="O352" s="211"/>
      <c r="P352" s="236"/>
      <c r="Q352" s="237"/>
      <c r="R352" s="233" t="s">
        <v>56</v>
      </c>
      <c r="S352" s="234"/>
      <c r="T352" s="235"/>
      <c r="U352" s="148">
        <f>U351+1</f>
        <v>1</v>
      </c>
      <c r="V352" s="495"/>
      <c r="W352" s="496"/>
      <c r="X352" s="496"/>
      <c r="Y352" s="496"/>
      <c r="Z352" s="496"/>
      <c r="AA352" s="496"/>
      <c r="AB352" s="496"/>
      <c r="AC352" s="496"/>
      <c r="AD352" s="496"/>
      <c r="AE352" s="497"/>
      <c r="AF352" s="211"/>
      <c r="AG352" s="236"/>
      <c r="AH352" s="237"/>
      <c r="AI352" s="134"/>
    </row>
    <row r="353" spans="1:35" ht="13.5" thickBot="1">
      <c r="A353" s="238" t="s">
        <v>57</v>
      </c>
      <c r="B353" s="239"/>
      <c r="C353" s="240"/>
      <c r="D353" s="175">
        <f>D352+1</f>
        <v>2</v>
      </c>
      <c r="E353" s="504"/>
      <c r="F353" s="505"/>
      <c r="G353" s="505"/>
      <c r="H353" s="505"/>
      <c r="I353" s="505"/>
      <c r="J353" s="505"/>
      <c r="K353" s="505"/>
      <c r="L353" s="505"/>
      <c r="M353" s="505"/>
      <c r="N353" s="506"/>
      <c r="O353" s="241"/>
      <c r="P353" s="242"/>
      <c r="Q353" s="243"/>
      <c r="R353" s="238" t="s">
        <v>57</v>
      </c>
      <c r="S353" s="239"/>
      <c r="T353" s="240"/>
      <c r="U353" s="175">
        <f>U352+1</f>
        <v>2</v>
      </c>
      <c r="V353" s="504"/>
      <c r="W353" s="505"/>
      <c r="X353" s="505"/>
      <c r="Y353" s="505"/>
      <c r="Z353" s="505"/>
      <c r="AA353" s="505"/>
      <c r="AB353" s="505"/>
      <c r="AC353" s="505"/>
      <c r="AD353" s="505"/>
      <c r="AE353" s="506"/>
      <c r="AF353" s="241"/>
      <c r="AG353" s="242"/>
      <c r="AH353" s="243"/>
      <c r="AI353" s="134"/>
    </row>
    <row r="354" spans="1:35" ht="21" customHeight="1" thickTop="1" thickBot="1">
      <c r="A354" s="305" t="s">
        <v>58</v>
      </c>
      <c r="B354" s="244"/>
      <c r="C354" s="306"/>
      <c r="D354" s="307"/>
      <c r="E354" s="306"/>
      <c r="F354" s="306"/>
      <c r="G354" s="245"/>
      <c r="H354" s="308" t="s">
        <v>59</v>
      </c>
      <c r="I354" s="246"/>
      <c r="J354" s="308" t="s">
        <v>16</v>
      </c>
      <c r="K354" s="310"/>
      <c r="L354" s="507" t="s">
        <v>60</v>
      </c>
      <c r="M354" s="508"/>
      <c r="N354" s="508"/>
      <c r="O354" s="308" t="s">
        <v>15</v>
      </c>
      <c r="P354" s="309"/>
      <c r="Q354" s="311" t="s">
        <v>16</v>
      </c>
      <c r="R354" s="312"/>
      <c r="S354" s="509" t="s">
        <v>61</v>
      </c>
      <c r="T354" s="510"/>
      <c r="U354" s="510"/>
      <c r="V354" s="510"/>
      <c r="W354" s="510"/>
      <c r="X354" s="510"/>
      <c r="Y354" s="510"/>
      <c r="Z354" s="510"/>
      <c r="AA354" s="510"/>
      <c r="AB354" s="510"/>
      <c r="AC354" s="510"/>
      <c r="AD354" s="510"/>
      <c r="AE354" s="510"/>
      <c r="AF354" s="510"/>
      <c r="AG354" s="510"/>
      <c r="AH354" s="511"/>
      <c r="AI354" s="134"/>
    </row>
    <row r="355" spans="1:35" ht="13.5" thickBot="1">
      <c r="A355" s="322"/>
      <c r="B355" s="333" t="s">
        <v>80</v>
      </c>
      <c r="C355" s="323"/>
      <c r="D355" s="324"/>
      <c r="E355" s="323"/>
      <c r="F355" s="323"/>
      <c r="G355" s="325"/>
      <c r="H355" s="326"/>
      <c r="I355" s="327"/>
      <c r="J355" s="326"/>
      <c r="K355" s="328"/>
      <c r="L355" s="329"/>
      <c r="M355" s="329"/>
      <c r="N355" s="329"/>
      <c r="O355" s="326"/>
      <c r="P355" s="328"/>
      <c r="Q355" s="326"/>
      <c r="R355" s="330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2"/>
      <c r="AI355" s="134"/>
    </row>
    <row r="356" spans="1:35" ht="15">
      <c r="A356" s="512" t="s">
        <v>62</v>
      </c>
      <c r="B356" s="313"/>
      <c r="C356" s="314" t="s">
        <v>15</v>
      </c>
      <c r="D356" s="161"/>
      <c r="E356" s="315"/>
      <c r="F356" s="316"/>
      <c r="G356" s="316"/>
      <c r="H356" s="316"/>
      <c r="I356" s="317"/>
      <c r="J356" s="318"/>
      <c r="K356" s="316"/>
      <c r="L356" s="316"/>
      <c r="M356" s="316"/>
      <c r="N356" s="317"/>
      <c r="O356" s="318"/>
      <c r="P356" s="316"/>
      <c r="Q356" s="316"/>
      <c r="R356" s="316"/>
      <c r="S356" s="317"/>
      <c r="T356" s="318"/>
      <c r="U356" s="319"/>
      <c r="V356" s="316"/>
      <c r="W356" s="316"/>
      <c r="X356" s="316"/>
      <c r="Y356" s="320"/>
      <c r="Z356" s="318"/>
      <c r="AA356" s="316"/>
      <c r="AB356" s="316"/>
      <c r="AC356" s="316"/>
      <c r="AD356" s="317"/>
      <c r="AE356" s="318"/>
      <c r="AF356" s="316"/>
      <c r="AG356" s="316"/>
      <c r="AH356" s="321"/>
    </row>
    <row r="357" spans="1:35" ht="15.75" thickBot="1">
      <c r="A357" s="513"/>
      <c r="B357" s="258"/>
      <c r="C357" s="259" t="s">
        <v>16</v>
      </c>
      <c r="D357" s="260"/>
      <c r="E357" s="261"/>
      <c r="F357" s="262"/>
      <c r="G357" s="262"/>
      <c r="H357" s="262"/>
      <c r="I357" s="263"/>
      <c r="J357" s="264"/>
      <c r="K357" s="262"/>
      <c r="L357" s="262"/>
      <c r="M357" s="262"/>
      <c r="N357" s="263"/>
      <c r="O357" s="264"/>
      <c r="P357" s="262"/>
      <c r="Q357" s="262"/>
      <c r="R357" s="262"/>
      <c r="S357" s="263"/>
      <c r="T357" s="264"/>
      <c r="U357" s="265"/>
      <c r="V357" s="262"/>
      <c r="W357" s="262"/>
      <c r="X357" s="262"/>
      <c r="Y357" s="266"/>
      <c r="Z357" s="264"/>
      <c r="AA357" s="262"/>
      <c r="AB357" s="262"/>
      <c r="AC357" s="262"/>
      <c r="AD357" s="263"/>
      <c r="AE357" s="264"/>
      <c r="AF357" s="262"/>
      <c r="AG357" s="262"/>
      <c r="AH357" s="267"/>
    </row>
    <row r="358" spans="1:35" ht="15">
      <c r="A358" s="514" t="s">
        <v>63</v>
      </c>
      <c r="B358" s="247"/>
      <c r="C358" s="248" t="s">
        <v>15</v>
      </c>
      <c r="D358" s="249"/>
      <c r="E358" s="250"/>
      <c r="F358" s="251"/>
      <c r="G358" s="251"/>
      <c r="H358" s="251"/>
      <c r="I358" s="252"/>
      <c r="J358" s="253"/>
      <c r="K358" s="251"/>
      <c r="L358" s="251"/>
      <c r="M358" s="251"/>
      <c r="N358" s="252"/>
      <c r="O358" s="253"/>
      <c r="P358" s="251"/>
      <c r="Q358" s="251"/>
      <c r="R358" s="251"/>
      <c r="S358" s="252"/>
      <c r="T358" s="253"/>
      <c r="U358" s="254"/>
      <c r="V358" s="251"/>
      <c r="W358" s="251"/>
      <c r="X358" s="251"/>
      <c r="Y358" s="255"/>
      <c r="Z358" s="253"/>
      <c r="AA358" s="251"/>
      <c r="AB358" s="251"/>
      <c r="AC358" s="251"/>
      <c r="AD358" s="252"/>
      <c r="AE358" s="253"/>
      <c r="AF358" s="251"/>
      <c r="AG358" s="251"/>
      <c r="AH358" s="256"/>
    </row>
    <row r="359" spans="1:35" ht="15.75" thickBot="1">
      <c r="A359" s="513"/>
      <c r="B359" s="258"/>
      <c r="C359" s="259" t="s">
        <v>16</v>
      </c>
      <c r="D359" s="260"/>
      <c r="E359" s="261"/>
      <c r="F359" s="262"/>
      <c r="G359" s="262"/>
      <c r="H359" s="262"/>
      <c r="I359" s="263"/>
      <c r="J359" s="264"/>
      <c r="K359" s="262"/>
      <c r="L359" s="262"/>
      <c r="M359" s="262"/>
      <c r="N359" s="263"/>
      <c r="O359" s="264"/>
      <c r="P359" s="262"/>
      <c r="Q359" s="262"/>
      <c r="R359" s="262"/>
      <c r="S359" s="263"/>
      <c r="T359" s="264"/>
      <c r="U359" s="265"/>
      <c r="V359" s="262"/>
      <c r="W359" s="262"/>
      <c r="X359" s="262"/>
      <c r="Y359" s="266"/>
      <c r="Z359" s="264"/>
      <c r="AA359" s="262"/>
      <c r="AB359" s="262"/>
      <c r="AC359" s="262"/>
      <c r="AD359" s="263"/>
      <c r="AE359" s="264"/>
      <c r="AF359" s="262"/>
      <c r="AG359" s="262"/>
      <c r="AH359" s="267"/>
    </row>
    <row r="360" spans="1:35" ht="15">
      <c r="A360" s="514" t="s">
        <v>64</v>
      </c>
      <c r="B360" s="247"/>
      <c r="C360" s="248" t="s">
        <v>15</v>
      </c>
      <c r="D360" s="249"/>
      <c r="E360" s="250"/>
      <c r="F360" s="251"/>
      <c r="G360" s="251"/>
      <c r="H360" s="251"/>
      <c r="I360" s="252"/>
      <c r="J360" s="253"/>
      <c r="K360" s="251"/>
      <c r="L360" s="251"/>
      <c r="M360" s="251"/>
      <c r="N360" s="252"/>
      <c r="O360" s="253"/>
      <c r="P360" s="251"/>
      <c r="Q360" s="251"/>
      <c r="R360" s="251"/>
      <c r="S360" s="252"/>
      <c r="T360" s="253"/>
      <c r="U360" s="254"/>
      <c r="V360" s="251"/>
      <c r="W360" s="251"/>
      <c r="X360" s="251"/>
      <c r="Y360" s="255"/>
      <c r="Z360" s="253"/>
      <c r="AA360" s="251"/>
      <c r="AB360" s="251"/>
      <c r="AC360" s="251"/>
      <c r="AD360" s="252"/>
      <c r="AE360" s="253"/>
      <c r="AF360" s="251"/>
      <c r="AG360" s="251"/>
      <c r="AH360" s="256"/>
    </row>
    <row r="361" spans="1:35" ht="15.75" thickBot="1">
      <c r="A361" s="513"/>
      <c r="B361" s="258"/>
      <c r="C361" s="268" t="s">
        <v>16</v>
      </c>
      <c r="D361" s="177"/>
      <c r="E361" s="269"/>
      <c r="F361" s="270"/>
      <c r="G361" s="270"/>
      <c r="H361" s="270"/>
      <c r="I361" s="271"/>
      <c r="J361" s="272"/>
      <c r="K361" s="270"/>
      <c r="L361" s="270"/>
      <c r="M361" s="270"/>
      <c r="N361" s="271"/>
      <c r="O361" s="272"/>
      <c r="P361" s="270"/>
      <c r="Q361" s="270"/>
      <c r="R361" s="270"/>
      <c r="S361" s="271"/>
      <c r="T361" s="272"/>
      <c r="U361" s="273"/>
      <c r="V361" s="270"/>
      <c r="W361" s="270"/>
      <c r="X361" s="270"/>
      <c r="Y361" s="274"/>
      <c r="Z361" s="272"/>
      <c r="AA361" s="270"/>
      <c r="AB361" s="270"/>
      <c r="AC361" s="270"/>
      <c r="AD361" s="271"/>
      <c r="AE361" s="272"/>
      <c r="AF361" s="270"/>
      <c r="AG361" s="270"/>
      <c r="AH361" s="275"/>
    </row>
    <row r="362" spans="1:35">
      <c r="A362" s="276"/>
      <c r="B362" s="515"/>
      <c r="C362" s="277"/>
      <c r="D362" s="249"/>
      <c r="E362" s="249"/>
      <c r="F362" s="249"/>
      <c r="G362" s="249"/>
      <c r="H362" s="278"/>
      <c r="I362" s="517" t="s">
        <v>62</v>
      </c>
      <c r="J362" s="518"/>
      <c r="K362" s="518"/>
      <c r="L362" s="518"/>
      <c r="M362" s="519"/>
      <c r="N362" s="517" t="s">
        <v>63</v>
      </c>
      <c r="O362" s="518"/>
      <c r="P362" s="518"/>
      <c r="Q362" s="518"/>
      <c r="R362" s="519"/>
      <c r="S362" s="517" t="s">
        <v>64</v>
      </c>
      <c r="T362" s="518"/>
      <c r="U362" s="518"/>
      <c r="V362" s="518"/>
      <c r="W362" s="518"/>
      <c r="X362" s="519"/>
      <c r="Y362" s="517" t="s">
        <v>13</v>
      </c>
      <c r="Z362" s="518"/>
      <c r="AA362" s="518"/>
      <c r="AB362" s="518"/>
      <c r="AC362" s="519"/>
      <c r="AD362" s="517" t="s">
        <v>31</v>
      </c>
      <c r="AE362" s="518"/>
      <c r="AF362" s="518"/>
      <c r="AG362" s="518"/>
      <c r="AH362" s="520"/>
    </row>
    <row r="363" spans="1:35" ht="18.75" thickBot="1">
      <c r="A363" s="279"/>
      <c r="B363" s="516"/>
      <c r="C363" s="521" t="s">
        <v>65</v>
      </c>
      <c r="D363" s="522"/>
      <c r="E363" s="522"/>
      <c r="F363" s="522"/>
      <c r="G363" s="522"/>
      <c r="H363" s="523"/>
      <c r="I363" s="524"/>
      <c r="J363" s="525"/>
      <c r="K363" s="280" t="s">
        <v>66</v>
      </c>
      <c r="L363" s="525"/>
      <c r="M363" s="526"/>
      <c r="N363" s="524"/>
      <c r="O363" s="525"/>
      <c r="P363" s="280" t="s">
        <v>66</v>
      </c>
      <c r="Q363" s="525"/>
      <c r="R363" s="526"/>
      <c r="S363" s="524"/>
      <c r="T363" s="525"/>
      <c r="U363" s="281"/>
      <c r="V363" s="280" t="s">
        <v>66</v>
      </c>
      <c r="W363" s="525"/>
      <c r="X363" s="526"/>
      <c r="Y363" s="524"/>
      <c r="Z363" s="525"/>
      <c r="AA363" s="280" t="s">
        <v>66</v>
      </c>
      <c r="AB363" s="525"/>
      <c r="AC363" s="526"/>
      <c r="AD363" s="524"/>
      <c r="AE363" s="525"/>
      <c r="AF363" s="280" t="s">
        <v>66</v>
      </c>
      <c r="AG363" s="525"/>
      <c r="AH363" s="527"/>
    </row>
    <row r="364" spans="1:35">
      <c r="A364" s="279"/>
      <c r="B364" s="516"/>
      <c r="C364" s="528" t="s">
        <v>67</v>
      </c>
      <c r="D364" s="528"/>
      <c r="E364" s="528"/>
      <c r="F364" s="528"/>
      <c r="G364" s="528"/>
      <c r="H364" s="528"/>
      <c r="I364" s="530"/>
      <c r="J364" s="531"/>
      <c r="K364" s="531"/>
      <c r="L364" s="531"/>
      <c r="M364" s="531"/>
      <c r="N364" s="531"/>
      <c r="O364" s="531"/>
      <c r="P364" s="531"/>
      <c r="Q364" s="531"/>
      <c r="R364" s="531"/>
      <c r="S364" s="531"/>
      <c r="T364" s="531"/>
      <c r="U364" s="531"/>
      <c r="V364" s="531"/>
      <c r="W364" s="531"/>
      <c r="X364" s="532"/>
      <c r="Y364" s="517" t="s">
        <v>12</v>
      </c>
      <c r="Z364" s="518"/>
      <c r="AA364" s="518"/>
      <c r="AB364" s="518"/>
      <c r="AC364" s="519"/>
      <c r="AD364" s="517" t="s">
        <v>68</v>
      </c>
      <c r="AE364" s="518"/>
      <c r="AF364" s="518"/>
      <c r="AG364" s="518"/>
      <c r="AH364" s="520"/>
    </row>
    <row r="365" spans="1:35" ht="18.75" thickBot="1">
      <c r="A365" s="282"/>
      <c r="B365" s="516"/>
      <c r="C365" s="529"/>
      <c r="D365" s="529"/>
      <c r="E365" s="529"/>
      <c r="F365" s="529"/>
      <c r="G365" s="529"/>
      <c r="H365" s="529"/>
      <c r="I365" s="533"/>
      <c r="J365" s="534"/>
      <c r="K365" s="534"/>
      <c r="L365" s="534"/>
      <c r="M365" s="534"/>
      <c r="N365" s="534"/>
      <c r="O365" s="534"/>
      <c r="P365" s="534"/>
      <c r="Q365" s="534"/>
      <c r="R365" s="534"/>
      <c r="S365" s="534"/>
      <c r="T365" s="534"/>
      <c r="U365" s="534"/>
      <c r="V365" s="534"/>
      <c r="W365" s="534"/>
      <c r="X365" s="535"/>
      <c r="Y365" s="536"/>
      <c r="Z365" s="537"/>
      <c r="AA365" s="283" t="s">
        <v>66</v>
      </c>
      <c r="AB365" s="537"/>
      <c r="AC365" s="538"/>
      <c r="AD365" s="539"/>
      <c r="AE365" s="537"/>
      <c r="AF365" s="537"/>
      <c r="AG365" s="540" t="s">
        <v>41</v>
      </c>
      <c r="AH365" s="541"/>
    </row>
    <row r="366" spans="1:35" ht="14.25" thickTop="1" thickBot="1">
      <c r="A366" s="542" t="s">
        <v>69</v>
      </c>
      <c r="B366" s="543"/>
      <c r="C366" s="543"/>
      <c r="D366" s="543"/>
      <c r="E366" s="543"/>
      <c r="F366" s="543"/>
      <c r="G366" s="543"/>
      <c r="H366" s="543"/>
      <c r="I366" s="543"/>
      <c r="J366" s="543"/>
      <c r="K366" s="543"/>
      <c r="L366" s="543"/>
      <c r="M366" s="543"/>
      <c r="N366" s="543"/>
      <c r="O366" s="543"/>
      <c r="P366" s="543"/>
      <c r="Q366" s="543"/>
      <c r="R366" s="543"/>
      <c r="S366" s="543"/>
      <c r="T366" s="543"/>
      <c r="U366" s="543"/>
      <c r="V366" s="543"/>
      <c r="W366" s="543"/>
      <c r="X366" s="543"/>
      <c r="Y366" s="543"/>
      <c r="Z366" s="543"/>
      <c r="AA366" s="543"/>
      <c r="AB366" s="543"/>
      <c r="AC366" s="543"/>
      <c r="AD366" s="543"/>
      <c r="AE366" s="543"/>
      <c r="AF366" s="543"/>
      <c r="AG366" s="543"/>
      <c r="AH366" s="544"/>
    </row>
    <row r="367" spans="1:35" ht="24" thickBot="1">
      <c r="A367" s="284" t="s">
        <v>70</v>
      </c>
      <c r="B367" s="285"/>
      <c r="C367" s="285"/>
      <c r="D367" s="286"/>
      <c r="E367" s="285"/>
      <c r="F367" s="285"/>
      <c r="G367" s="287"/>
      <c r="H367" s="285"/>
      <c r="I367" s="285"/>
      <c r="J367" s="285"/>
      <c r="K367" s="285"/>
      <c r="L367" s="285"/>
      <c r="M367" s="285"/>
      <c r="N367" s="285"/>
      <c r="O367" s="285"/>
      <c r="P367" s="285"/>
      <c r="Q367" s="288"/>
      <c r="R367" s="289" t="s">
        <v>71</v>
      </c>
      <c r="S367" s="285"/>
      <c r="T367" s="285"/>
      <c r="U367" s="286"/>
      <c r="V367" s="285"/>
      <c r="W367" s="290"/>
      <c r="X367" s="291"/>
      <c r="Y367" s="291"/>
      <c r="Z367" s="291"/>
      <c r="AA367" s="291"/>
      <c r="AB367" s="291"/>
      <c r="AC367" s="291"/>
      <c r="AD367" s="291"/>
      <c r="AE367" s="291"/>
      <c r="AF367" s="291"/>
      <c r="AG367" s="291"/>
      <c r="AH367" s="292"/>
    </row>
    <row r="368" spans="1:35" ht="22.5" thickBot="1">
      <c r="A368" s="284" t="s">
        <v>42</v>
      </c>
      <c r="B368" s="285"/>
      <c r="C368" s="285"/>
      <c r="D368" s="286"/>
      <c r="E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8"/>
      <c r="R368" s="293" t="s">
        <v>72</v>
      </c>
      <c r="S368" s="285"/>
      <c r="T368" s="285"/>
      <c r="U368" s="286"/>
      <c r="V368" s="285"/>
      <c r="W368" s="294"/>
      <c r="X368" s="285"/>
      <c r="Y368" s="285"/>
      <c r="Z368" s="285"/>
      <c r="AA368" s="285"/>
      <c r="AB368" s="285"/>
      <c r="AC368" s="285"/>
      <c r="AD368" s="285"/>
      <c r="AE368" s="285"/>
      <c r="AF368" s="285"/>
      <c r="AG368" s="285"/>
      <c r="AH368" s="295"/>
    </row>
    <row r="369" spans="1:35" ht="13.5" thickBot="1">
      <c r="A369" s="296" t="s">
        <v>73</v>
      </c>
      <c r="B369" s="297"/>
      <c r="C369" s="297"/>
      <c r="D369" s="298"/>
      <c r="E369" s="297"/>
      <c r="F369" s="297"/>
      <c r="G369" s="297"/>
      <c r="H369" s="297"/>
      <c r="I369" s="297"/>
      <c r="J369" s="299" t="s">
        <v>74</v>
      </c>
      <c r="K369" s="300"/>
      <c r="L369" s="300"/>
      <c r="M369" s="300"/>
      <c r="N369" s="301"/>
      <c r="O369" s="297"/>
      <c r="P369" s="299" t="s">
        <v>75</v>
      </c>
      <c r="Q369" s="300"/>
      <c r="R369" s="300"/>
      <c r="S369" s="300"/>
      <c r="T369" s="301"/>
      <c r="U369" s="298"/>
      <c r="V369" s="297"/>
      <c r="W369" s="299" t="s">
        <v>76</v>
      </c>
      <c r="X369" s="300"/>
      <c r="Y369" s="300"/>
      <c r="Z369" s="300"/>
      <c r="AA369" s="300"/>
      <c r="AB369" s="301"/>
      <c r="AC369" s="297"/>
      <c r="AD369" s="299" t="s">
        <v>77</v>
      </c>
      <c r="AE369" s="300"/>
      <c r="AF369" s="300"/>
      <c r="AG369" s="301"/>
      <c r="AH369" s="302"/>
    </row>
    <row r="370" spans="1:35" ht="14.25" thickTop="1" thickBot="1"/>
    <row r="371" spans="1:35" ht="21" thickTop="1">
      <c r="A371" s="468" t="s">
        <v>34</v>
      </c>
      <c r="B371" s="469"/>
      <c r="C371" s="469"/>
      <c r="D371" s="469"/>
      <c r="E371" s="469"/>
      <c r="F371" s="469"/>
      <c r="G371" s="469"/>
      <c r="H371" s="469"/>
      <c r="I371" s="469"/>
      <c r="J371" s="469"/>
      <c r="K371" s="469"/>
      <c r="L371" s="469"/>
      <c r="M371" s="469"/>
      <c r="N371" s="469"/>
      <c r="O371" s="469"/>
      <c r="P371" s="469"/>
      <c r="Q371" s="469"/>
      <c r="R371" s="469"/>
      <c r="S371" s="469"/>
      <c r="T371" s="469"/>
      <c r="U371" s="469"/>
      <c r="V371" s="469"/>
      <c r="W371" s="469"/>
      <c r="X371" s="469"/>
      <c r="Y371" s="469"/>
      <c r="Z371" s="469"/>
      <c r="AA371" s="469"/>
      <c r="AB371" s="469"/>
      <c r="AC371" s="470"/>
      <c r="AD371" s="132"/>
      <c r="AE371" s="132"/>
      <c r="AF371" s="132"/>
      <c r="AG371" s="132"/>
      <c r="AH371" s="133"/>
      <c r="AI371" s="134"/>
    </row>
    <row r="372" spans="1:35" ht="16.5" thickBot="1">
      <c r="A372" s="471" t="s">
        <v>81</v>
      </c>
      <c r="B372" s="472"/>
      <c r="C372" s="472"/>
      <c r="D372" s="472"/>
      <c r="E372" s="472"/>
      <c r="F372" s="472"/>
      <c r="G372" s="472"/>
      <c r="H372" s="472"/>
      <c r="I372" s="472"/>
      <c r="J372" s="472"/>
      <c r="K372" s="472"/>
      <c r="L372" s="472"/>
      <c r="M372" s="472"/>
      <c r="N372" s="472"/>
      <c r="O372" s="472"/>
      <c r="P372" s="472"/>
      <c r="Q372" s="472"/>
      <c r="R372" s="472"/>
      <c r="S372" s="472"/>
      <c r="T372" s="472"/>
      <c r="U372" s="472"/>
      <c r="V372" s="472"/>
      <c r="W372" s="472"/>
      <c r="X372" s="472"/>
      <c r="Y372" s="472"/>
      <c r="Z372" s="472"/>
      <c r="AA372" s="472"/>
      <c r="AB372" s="472"/>
      <c r="AC372" s="473"/>
      <c r="AD372" s="135"/>
      <c r="AE372" s="135"/>
      <c r="AF372" s="135"/>
      <c r="AG372" s="135"/>
      <c r="AH372" s="136"/>
      <c r="AI372" s="134"/>
    </row>
    <row r="373" spans="1:35" ht="19.5" thickTop="1" thickBot="1">
      <c r="A373" s="137" t="s">
        <v>35</v>
      </c>
      <c r="B373" s="138"/>
      <c r="C373" s="138"/>
      <c r="D373" s="138"/>
      <c r="E373" s="138"/>
      <c r="F373" s="139"/>
      <c r="G373" s="474" t="str">
        <f>Spielplan!$F$1</f>
        <v>Staffel eintragen</v>
      </c>
      <c r="H373" s="475"/>
      <c r="I373" s="475"/>
      <c r="J373" s="475"/>
      <c r="K373" s="475"/>
      <c r="L373" s="475"/>
      <c r="M373" s="475"/>
      <c r="N373" s="475"/>
      <c r="O373" s="475"/>
      <c r="P373" s="475"/>
      <c r="Q373" s="475"/>
      <c r="R373" s="475"/>
      <c r="S373" s="475"/>
      <c r="T373" s="475"/>
      <c r="U373" s="475"/>
      <c r="V373" s="475"/>
      <c r="W373" s="475"/>
      <c r="X373" s="475"/>
      <c r="Y373" s="475"/>
      <c r="Z373" s="475"/>
      <c r="AA373" s="475"/>
      <c r="AB373" s="475"/>
      <c r="AC373" s="476"/>
      <c r="AD373" s="140"/>
      <c r="AE373" s="140"/>
      <c r="AF373" s="140"/>
      <c r="AG373" s="140"/>
      <c r="AH373" s="141"/>
      <c r="AI373" s="142"/>
    </row>
    <row r="374" spans="1:35" ht="19.5" thickTop="1" thickBot="1">
      <c r="A374" s="143" t="s">
        <v>78</v>
      </c>
      <c r="B374" s="144"/>
      <c r="C374" s="144"/>
      <c r="D374" s="144"/>
      <c r="E374" s="144"/>
      <c r="F374" s="145"/>
      <c r="G374" s="456" t="s">
        <v>79</v>
      </c>
      <c r="H374" s="457"/>
      <c r="I374" s="457"/>
      <c r="J374" s="457"/>
      <c r="K374" s="457"/>
      <c r="L374" s="457"/>
      <c r="M374" s="458"/>
      <c r="N374" s="458"/>
      <c r="O374" s="458"/>
      <c r="P374" s="458"/>
      <c r="Q374" s="458"/>
      <c r="R374" s="458"/>
      <c r="S374" s="458"/>
      <c r="T374" s="458"/>
      <c r="U374" s="458"/>
      <c r="V374" s="458"/>
      <c r="W374" s="458"/>
      <c r="X374" s="458"/>
      <c r="Y374" s="458"/>
      <c r="Z374" s="458"/>
      <c r="AA374" s="458"/>
      <c r="AB374" s="458"/>
      <c r="AC374" s="459"/>
      <c r="AD374" s="140"/>
      <c r="AE374" s="140"/>
      <c r="AF374" s="140"/>
      <c r="AG374" s="140"/>
      <c r="AH374" s="141"/>
      <c r="AI374" s="142"/>
    </row>
    <row r="375" spans="1:35" ht="17.25" thickTop="1" thickBot="1">
      <c r="A375" s="146" t="s">
        <v>36</v>
      </c>
      <c r="B375" s="147"/>
      <c r="C375" s="147"/>
      <c r="D375" s="148"/>
      <c r="E375" s="149"/>
      <c r="F375" s="460" t="str">
        <f>Spielplan!$F$2</f>
        <v>Saison eintragen</v>
      </c>
      <c r="G375" s="461"/>
      <c r="H375" s="461"/>
      <c r="I375" s="461"/>
      <c r="J375" s="461"/>
      <c r="K375" s="461"/>
      <c r="L375" s="461"/>
      <c r="M375" s="461"/>
      <c r="N375" s="461"/>
      <c r="O375" s="461"/>
      <c r="P375" s="461"/>
      <c r="Q375" s="461"/>
      <c r="R375" s="150" t="s">
        <v>37</v>
      </c>
      <c r="S375" s="150"/>
      <c r="T375" s="150"/>
      <c r="U375" s="151"/>
      <c r="V375" s="150"/>
      <c r="W375" s="462" t="str">
        <f>Spielplan!J44</f>
        <v>Spielort</v>
      </c>
      <c r="X375" s="463"/>
      <c r="Y375" s="463"/>
      <c r="Z375" s="463"/>
      <c r="AA375" s="463"/>
      <c r="AB375" s="463"/>
      <c r="AC375" s="464"/>
      <c r="AD375" s="152"/>
      <c r="AE375" s="152"/>
      <c r="AF375" s="152"/>
      <c r="AG375" s="152"/>
      <c r="AH375" s="153"/>
      <c r="AI375" s="134"/>
    </row>
    <row r="376" spans="1:35" ht="16.5" thickTop="1">
      <c r="A376" s="154" t="s">
        <v>8</v>
      </c>
      <c r="B376" s="155"/>
      <c r="C376" s="155"/>
      <c r="D376" s="156"/>
      <c r="E376" s="157"/>
      <c r="F376" s="465"/>
      <c r="G376" s="461"/>
      <c r="H376" s="461"/>
      <c r="I376" s="461"/>
      <c r="J376" s="461"/>
      <c r="K376" s="461"/>
      <c r="L376" s="461"/>
      <c r="M376" s="461"/>
      <c r="N376" s="461"/>
      <c r="O376" s="461"/>
      <c r="P376" s="461"/>
      <c r="Q376" s="461"/>
      <c r="R376" s="158" t="s">
        <v>38</v>
      </c>
      <c r="S376" s="158"/>
      <c r="T376" s="158"/>
      <c r="U376" s="159"/>
      <c r="V376" s="158"/>
      <c r="W376" s="466" t="str">
        <f>Spielplan!I44</f>
        <v>Datum</v>
      </c>
      <c r="X376" s="467"/>
      <c r="Y376" s="467"/>
      <c r="Z376" s="467"/>
      <c r="AA376" s="467"/>
      <c r="AB376" s="160"/>
      <c r="AC376" s="160"/>
      <c r="AD376" s="161"/>
      <c r="AE376" s="161"/>
      <c r="AF376" s="162"/>
      <c r="AG376" s="162"/>
      <c r="AH376" s="163"/>
      <c r="AI376" s="134"/>
    </row>
    <row r="377" spans="1:35" ht="15.75">
      <c r="A377" s="154" t="s">
        <v>39</v>
      </c>
      <c r="B377" s="155"/>
      <c r="C377" s="155"/>
      <c r="D377" s="156"/>
      <c r="E377" s="157"/>
      <c r="F377" s="465" t="str">
        <f>Spielplan!J55</f>
        <v>Mannschaft 5</v>
      </c>
      <c r="G377" s="461"/>
      <c r="H377" s="461"/>
      <c r="I377" s="461"/>
      <c r="J377" s="461"/>
      <c r="K377" s="461"/>
      <c r="L377" s="461"/>
      <c r="M377" s="461"/>
      <c r="N377" s="461"/>
      <c r="O377" s="461"/>
      <c r="P377" s="461"/>
      <c r="Q377" s="461"/>
      <c r="R377" s="164" t="s">
        <v>40</v>
      </c>
      <c r="S377" s="164"/>
      <c r="T377" s="164"/>
      <c r="U377" s="165"/>
      <c r="V377" s="166"/>
      <c r="W377" s="477"/>
      <c r="X377" s="478"/>
      <c r="Y377" s="478"/>
      <c r="Z377" s="478"/>
      <c r="AA377" s="167" t="s">
        <v>41</v>
      </c>
      <c r="AB377" s="168"/>
      <c r="AC377" s="169"/>
      <c r="AD377" s="479"/>
      <c r="AE377" s="479"/>
      <c r="AF377" s="479"/>
      <c r="AG377" s="479"/>
      <c r="AH377" s="480"/>
      <c r="AI377" s="134"/>
    </row>
    <row r="378" spans="1:35" ht="15.75">
      <c r="A378" s="154" t="s">
        <v>42</v>
      </c>
      <c r="B378" s="155"/>
      <c r="C378" s="155"/>
      <c r="D378" s="156"/>
      <c r="E378" s="157"/>
      <c r="F378" s="465"/>
      <c r="G378" s="461"/>
      <c r="H378" s="461"/>
      <c r="I378" s="461"/>
      <c r="J378" s="461"/>
      <c r="K378" s="461"/>
      <c r="L378" s="461"/>
      <c r="M378" s="461"/>
      <c r="N378" s="461"/>
      <c r="O378" s="461"/>
      <c r="P378" s="461"/>
      <c r="Q378" s="461"/>
      <c r="R378" s="164" t="s">
        <v>43</v>
      </c>
      <c r="S378" s="164"/>
      <c r="T378" s="164"/>
      <c r="U378" s="165"/>
      <c r="V378" s="166"/>
      <c r="W378" s="481">
        <f>Spielplan!D55</f>
        <v>5</v>
      </c>
      <c r="X378" s="482"/>
      <c r="Y378" s="170"/>
      <c r="Z378" s="170"/>
      <c r="AA378" s="170"/>
      <c r="AB378" s="171" t="s">
        <v>44</v>
      </c>
      <c r="AC378" s="168"/>
      <c r="AD378" s="483">
        <f>Spielplan!E55</f>
        <v>2</v>
      </c>
      <c r="AE378" s="482"/>
      <c r="AF378" s="170"/>
      <c r="AG378" s="170"/>
      <c r="AH378" s="172"/>
      <c r="AI378" s="134"/>
    </row>
    <row r="379" spans="1:35" ht="16.5" thickBot="1">
      <c r="A379" s="173" t="s">
        <v>45</v>
      </c>
      <c r="B379" s="174"/>
      <c r="C379" s="174"/>
      <c r="D379" s="175"/>
      <c r="E379" s="176"/>
      <c r="F379" s="484"/>
      <c r="G379" s="485"/>
      <c r="H379" s="485"/>
      <c r="I379" s="485"/>
      <c r="J379" s="485"/>
      <c r="K379" s="485"/>
      <c r="L379" s="485"/>
      <c r="M379" s="485"/>
      <c r="N379" s="485"/>
      <c r="O379" s="485"/>
      <c r="P379" s="485"/>
      <c r="Q379" s="486"/>
      <c r="R379" s="158" t="s">
        <v>46</v>
      </c>
      <c r="S379" s="177"/>
      <c r="T379" s="177"/>
      <c r="U379" s="178"/>
      <c r="V379" s="179"/>
      <c r="W379" s="487">
        <f>Spielplan!F55</f>
        <v>41</v>
      </c>
      <c r="X379" s="488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1"/>
      <c r="AI379" s="134"/>
    </row>
    <row r="380" spans="1:35" ht="16.5" thickTop="1" thickBot="1">
      <c r="A380" s="489" t="s">
        <v>47</v>
      </c>
      <c r="B380" s="490"/>
      <c r="C380" s="490"/>
      <c r="D380" s="490"/>
      <c r="E380" s="490"/>
      <c r="F380" s="490"/>
      <c r="G380" s="490"/>
      <c r="H380" s="490"/>
      <c r="I380" s="490"/>
      <c r="J380" s="490"/>
      <c r="K380" s="490"/>
      <c r="L380" s="490"/>
      <c r="M380" s="490"/>
      <c r="N380" s="490"/>
      <c r="O380" s="182" t="s">
        <v>48</v>
      </c>
      <c r="P380" s="183" t="s">
        <v>49</v>
      </c>
      <c r="Q380" s="184" t="s">
        <v>50</v>
      </c>
      <c r="R380" s="489" t="s">
        <v>51</v>
      </c>
      <c r="S380" s="490"/>
      <c r="T380" s="490"/>
      <c r="U380" s="490"/>
      <c r="V380" s="490"/>
      <c r="W380" s="490"/>
      <c r="X380" s="490"/>
      <c r="Y380" s="490"/>
      <c r="Z380" s="490"/>
      <c r="AA380" s="490"/>
      <c r="AB380" s="490"/>
      <c r="AC380" s="490"/>
      <c r="AD380" s="490"/>
      <c r="AE380" s="491"/>
      <c r="AF380" s="182" t="s">
        <v>48</v>
      </c>
      <c r="AG380" s="183" t="s">
        <v>49</v>
      </c>
      <c r="AH380" s="184" t="s">
        <v>50</v>
      </c>
      <c r="AI380" s="134"/>
    </row>
    <row r="381" spans="1:35" ht="21" thickBot="1">
      <c r="A381" s="492" t="str">
        <f>Spielplan!G55</f>
        <v>Mannschaft 4</v>
      </c>
      <c r="B381" s="493"/>
      <c r="C381" s="493"/>
      <c r="D381" s="493"/>
      <c r="E381" s="493"/>
      <c r="F381" s="493"/>
      <c r="G381" s="493"/>
      <c r="H381" s="493"/>
      <c r="I381" s="493"/>
      <c r="J381" s="493"/>
      <c r="K381" s="493"/>
      <c r="L381" s="493"/>
      <c r="M381" s="493"/>
      <c r="N381" s="493"/>
      <c r="O381" s="185"/>
      <c r="P381" s="186"/>
      <c r="Q381" s="187"/>
      <c r="R381" s="492" t="str">
        <f>Spielplan!I55</f>
        <v>Mannschaft 1</v>
      </c>
      <c r="S381" s="493"/>
      <c r="T381" s="493"/>
      <c r="U381" s="493"/>
      <c r="V381" s="493"/>
      <c r="W381" s="493"/>
      <c r="X381" s="493"/>
      <c r="Y381" s="493"/>
      <c r="Z381" s="493"/>
      <c r="AA381" s="493"/>
      <c r="AB381" s="493"/>
      <c r="AC381" s="493"/>
      <c r="AD381" s="493"/>
      <c r="AE381" s="494"/>
      <c r="AF381" s="185"/>
      <c r="AG381" s="186"/>
      <c r="AH381" s="187"/>
      <c r="AI381" s="134"/>
    </row>
    <row r="382" spans="1:35" ht="26.25" thickTop="1" thickBot="1">
      <c r="A382" s="188" t="s">
        <v>52</v>
      </c>
      <c r="B382" s="189" t="s">
        <v>53</v>
      </c>
      <c r="C382" s="190" t="s">
        <v>54</v>
      </c>
      <c r="D382" s="191"/>
      <c r="E382" s="192" t="s">
        <v>55</v>
      </c>
      <c r="F382" s="193"/>
      <c r="G382" s="193"/>
      <c r="H382" s="193"/>
      <c r="I382" s="193"/>
      <c r="J382" s="193"/>
      <c r="K382" s="193"/>
      <c r="L382" s="193"/>
      <c r="M382" s="193"/>
      <c r="N382" s="193"/>
      <c r="O382" s="194"/>
      <c r="P382" s="195"/>
      <c r="Q382" s="196"/>
      <c r="R382" s="188" t="s">
        <v>52</v>
      </c>
      <c r="S382" s="189" t="s">
        <v>53</v>
      </c>
      <c r="T382" s="190" t="s">
        <v>54</v>
      </c>
      <c r="U382" s="191"/>
      <c r="V382" s="192" t="s">
        <v>55</v>
      </c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4"/>
      <c r="AG382" s="195"/>
      <c r="AH382" s="196"/>
      <c r="AI382" s="134"/>
    </row>
    <row r="383" spans="1:35" ht="16.5" thickTop="1">
      <c r="A383" s="207"/>
      <c r="B383" s="208"/>
      <c r="C383" s="209"/>
      <c r="D383" s="210"/>
      <c r="E383" s="495"/>
      <c r="F383" s="496"/>
      <c r="G383" s="496"/>
      <c r="H383" s="496"/>
      <c r="I383" s="496"/>
      <c r="J383" s="496"/>
      <c r="K383" s="496"/>
      <c r="L383" s="496"/>
      <c r="M383" s="496"/>
      <c r="N383" s="497"/>
      <c r="O383" s="211"/>
      <c r="P383" s="212"/>
      <c r="Q383" s="213"/>
      <c r="R383" s="207"/>
      <c r="S383" s="214"/>
      <c r="T383" s="209"/>
      <c r="U383" s="210"/>
      <c r="V383" s="495"/>
      <c r="W383" s="496"/>
      <c r="X383" s="496"/>
      <c r="Y383" s="496"/>
      <c r="Z383" s="496"/>
      <c r="AA383" s="496"/>
      <c r="AB383" s="496"/>
      <c r="AC383" s="496"/>
      <c r="AD383" s="496"/>
      <c r="AE383" s="497"/>
      <c r="AF383" s="211"/>
      <c r="AG383" s="212"/>
      <c r="AH383" s="213"/>
      <c r="AI383" s="134"/>
    </row>
    <row r="384" spans="1:35" ht="15.75">
      <c r="A384" s="215"/>
      <c r="B384" s="208"/>
      <c r="C384" s="216"/>
      <c r="D384" s="165"/>
      <c r="E384" s="498"/>
      <c r="F384" s="499"/>
      <c r="G384" s="499"/>
      <c r="H384" s="499"/>
      <c r="I384" s="499"/>
      <c r="J384" s="499"/>
      <c r="K384" s="499"/>
      <c r="L384" s="499"/>
      <c r="M384" s="499"/>
      <c r="N384" s="500"/>
      <c r="O384" s="217"/>
      <c r="P384" s="218"/>
      <c r="Q384" s="219"/>
      <c r="R384" s="215"/>
      <c r="S384" s="208"/>
      <c r="T384" s="216"/>
      <c r="U384" s="165"/>
      <c r="V384" s="498"/>
      <c r="W384" s="499"/>
      <c r="X384" s="499"/>
      <c r="Y384" s="499"/>
      <c r="Z384" s="499"/>
      <c r="AA384" s="499"/>
      <c r="AB384" s="499"/>
      <c r="AC384" s="499"/>
      <c r="AD384" s="499"/>
      <c r="AE384" s="500"/>
      <c r="AF384" s="217"/>
      <c r="AG384" s="218"/>
      <c r="AH384" s="219"/>
      <c r="AI384" s="134"/>
    </row>
    <row r="385" spans="1:35" ht="18">
      <c r="A385" s="215"/>
      <c r="B385" s="208"/>
      <c r="C385" s="220"/>
      <c r="D385" s="165"/>
      <c r="E385" s="498"/>
      <c r="F385" s="499"/>
      <c r="G385" s="499"/>
      <c r="H385" s="499"/>
      <c r="I385" s="499"/>
      <c r="J385" s="499"/>
      <c r="K385" s="499"/>
      <c r="L385" s="499"/>
      <c r="M385" s="499"/>
      <c r="N385" s="500"/>
      <c r="O385" s="217"/>
      <c r="P385" s="221"/>
      <c r="Q385" s="219"/>
      <c r="R385" s="215"/>
      <c r="S385" s="208"/>
      <c r="T385" s="220"/>
      <c r="U385" s="165"/>
      <c r="V385" s="498"/>
      <c r="W385" s="499"/>
      <c r="X385" s="499"/>
      <c r="Y385" s="499"/>
      <c r="Z385" s="499"/>
      <c r="AA385" s="499"/>
      <c r="AB385" s="499"/>
      <c r="AC385" s="499"/>
      <c r="AD385" s="499"/>
      <c r="AE385" s="500"/>
      <c r="AF385" s="217"/>
      <c r="AG385" s="221"/>
      <c r="AH385" s="219"/>
      <c r="AI385" s="134"/>
    </row>
    <row r="386" spans="1:35" ht="18">
      <c r="A386" s="215"/>
      <c r="B386" s="208"/>
      <c r="C386" s="222"/>
      <c r="D386" s="165"/>
      <c r="E386" s="498"/>
      <c r="F386" s="499"/>
      <c r="G386" s="499"/>
      <c r="H386" s="499"/>
      <c r="I386" s="499"/>
      <c r="J386" s="499"/>
      <c r="K386" s="499"/>
      <c r="L386" s="499"/>
      <c r="M386" s="499"/>
      <c r="N386" s="500"/>
      <c r="O386" s="217"/>
      <c r="P386" s="221"/>
      <c r="Q386" s="219"/>
      <c r="R386" s="215"/>
      <c r="S386" s="208"/>
      <c r="T386" s="222"/>
      <c r="U386" s="165"/>
      <c r="V386" s="498"/>
      <c r="W386" s="499"/>
      <c r="X386" s="499"/>
      <c r="Y386" s="499"/>
      <c r="Z386" s="499"/>
      <c r="AA386" s="499"/>
      <c r="AB386" s="499"/>
      <c r="AC386" s="499"/>
      <c r="AD386" s="499"/>
      <c r="AE386" s="500"/>
      <c r="AF386" s="217"/>
      <c r="AG386" s="221"/>
      <c r="AH386" s="219"/>
      <c r="AI386" s="134"/>
    </row>
    <row r="387" spans="1:35" ht="18">
      <c r="A387" s="215"/>
      <c r="B387" s="208"/>
      <c r="C387" s="223"/>
      <c r="D387" s="165"/>
      <c r="E387" s="498"/>
      <c r="F387" s="499"/>
      <c r="G387" s="499"/>
      <c r="H387" s="499"/>
      <c r="I387" s="499"/>
      <c r="J387" s="499"/>
      <c r="K387" s="499"/>
      <c r="L387" s="499"/>
      <c r="M387" s="499"/>
      <c r="N387" s="500"/>
      <c r="O387" s="217"/>
      <c r="P387" s="224"/>
      <c r="Q387" s="219"/>
      <c r="R387" s="215"/>
      <c r="S387" s="208"/>
      <c r="T387" s="223"/>
      <c r="U387" s="165"/>
      <c r="V387" s="498"/>
      <c r="W387" s="499"/>
      <c r="X387" s="499"/>
      <c r="Y387" s="499"/>
      <c r="Z387" s="499"/>
      <c r="AA387" s="499"/>
      <c r="AB387" s="499"/>
      <c r="AC387" s="499"/>
      <c r="AD387" s="499"/>
      <c r="AE387" s="500"/>
      <c r="AF387" s="217"/>
      <c r="AG387" s="224"/>
      <c r="AH387" s="219"/>
      <c r="AI387" s="134"/>
    </row>
    <row r="388" spans="1:35" ht="18">
      <c r="A388" s="215"/>
      <c r="B388" s="208"/>
      <c r="C388" s="222"/>
      <c r="D388" s="165"/>
      <c r="E388" s="498"/>
      <c r="F388" s="499"/>
      <c r="G388" s="499"/>
      <c r="H388" s="499"/>
      <c r="I388" s="499"/>
      <c r="J388" s="499"/>
      <c r="K388" s="499"/>
      <c r="L388" s="499"/>
      <c r="M388" s="499"/>
      <c r="N388" s="500"/>
      <c r="O388" s="217"/>
      <c r="P388" s="221"/>
      <c r="Q388" s="219"/>
      <c r="R388" s="215"/>
      <c r="S388" s="208"/>
      <c r="T388" s="222"/>
      <c r="U388" s="165"/>
      <c r="V388" s="498"/>
      <c r="W388" s="499"/>
      <c r="X388" s="499"/>
      <c r="Y388" s="499"/>
      <c r="Z388" s="499"/>
      <c r="AA388" s="499"/>
      <c r="AB388" s="499"/>
      <c r="AC388" s="499"/>
      <c r="AD388" s="499"/>
      <c r="AE388" s="500"/>
      <c r="AF388" s="217"/>
      <c r="AG388" s="221"/>
      <c r="AH388" s="219"/>
      <c r="AI388" s="134"/>
    </row>
    <row r="389" spans="1:35" ht="18">
      <c r="A389" s="215"/>
      <c r="B389" s="208"/>
      <c r="C389" s="222"/>
      <c r="D389" s="165"/>
      <c r="E389" s="498"/>
      <c r="F389" s="499"/>
      <c r="G389" s="499"/>
      <c r="H389" s="499"/>
      <c r="I389" s="499"/>
      <c r="J389" s="499"/>
      <c r="K389" s="499"/>
      <c r="L389" s="499"/>
      <c r="M389" s="499"/>
      <c r="N389" s="500"/>
      <c r="O389" s="217"/>
      <c r="P389" s="221"/>
      <c r="Q389" s="219"/>
      <c r="R389" s="215"/>
      <c r="S389" s="208"/>
      <c r="T389" s="222"/>
      <c r="U389" s="165"/>
      <c r="V389" s="498"/>
      <c r="W389" s="499"/>
      <c r="X389" s="499"/>
      <c r="Y389" s="499"/>
      <c r="Z389" s="499"/>
      <c r="AA389" s="499"/>
      <c r="AB389" s="499"/>
      <c r="AC389" s="499"/>
      <c r="AD389" s="499"/>
      <c r="AE389" s="500"/>
      <c r="AF389" s="217"/>
      <c r="AG389" s="221"/>
      <c r="AH389" s="219"/>
      <c r="AI389" s="134"/>
    </row>
    <row r="390" spans="1:35" ht="18">
      <c r="A390" s="215"/>
      <c r="B390" s="208"/>
      <c r="C390" s="222"/>
      <c r="D390" s="165"/>
      <c r="E390" s="498"/>
      <c r="F390" s="499"/>
      <c r="G390" s="499"/>
      <c r="H390" s="499"/>
      <c r="I390" s="499"/>
      <c r="J390" s="499"/>
      <c r="K390" s="499"/>
      <c r="L390" s="499"/>
      <c r="M390" s="499"/>
      <c r="N390" s="500"/>
      <c r="O390" s="217"/>
      <c r="P390" s="221"/>
      <c r="Q390" s="219"/>
      <c r="R390" s="215"/>
      <c r="S390" s="208"/>
      <c r="T390" s="222"/>
      <c r="U390" s="165"/>
      <c r="V390" s="498"/>
      <c r="W390" s="499"/>
      <c r="X390" s="499"/>
      <c r="Y390" s="499"/>
      <c r="Z390" s="499"/>
      <c r="AA390" s="499"/>
      <c r="AB390" s="499"/>
      <c r="AC390" s="499"/>
      <c r="AD390" s="499"/>
      <c r="AE390" s="500"/>
      <c r="AF390" s="217"/>
      <c r="AG390" s="221"/>
      <c r="AH390" s="219"/>
      <c r="AI390" s="134"/>
    </row>
    <row r="391" spans="1:35" ht="18">
      <c r="A391" s="215"/>
      <c r="B391" s="208"/>
      <c r="C391" s="222"/>
      <c r="D391" s="165"/>
      <c r="E391" s="498"/>
      <c r="F391" s="499"/>
      <c r="G391" s="499"/>
      <c r="H391" s="499"/>
      <c r="I391" s="499"/>
      <c r="J391" s="499"/>
      <c r="K391" s="499"/>
      <c r="L391" s="499"/>
      <c r="M391" s="499"/>
      <c r="N391" s="500"/>
      <c r="O391" s="217"/>
      <c r="P391" s="225"/>
      <c r="Q391" s="226"/>
      <c r="R391" s="215"/>
      <c r="S391" s="208"/>
      <c r="T391" s="222"/>
      <c r="U391" s="165"/>
      <c r="V391" s="498"/>
      <c r="W391" s="499"/>
      <c r="X391" s="499"/>
      <c r="Y391" s="499"/>
      <c r="Z391" s="499"/>
      <c r="AA391" s="499"/>
      <c r="AB391" s="499"/>
      <c r="AC391" s="499"/>
      <c r="AD391" s="499"/>
      <c r="AE391" s="500"/>
      <c r="AF391" s="217"/>
      <c r="AG391" s="225"/>
      <c r="AH391" s="226"/>
      <c r="AI391" s="134"/>
    </row>
    <row r="392" spans="1:35" ht="16.5" thickBot="1">
      <c r="A392" s="227"/>
      <c r="B392" s="228"/>
      <c r="C392" s="229"/>
      <c r="D392" s="178"/>
      <c r="E392" s="501"/>
      <c r="F392" s="502"/>
      <c r="G392" s="502"/>
      <c r="H392" s="502"/>
      <c r="I392" s="502"/>
      <c r="J392" s="502"/>
      <c r="K392" s="502"/>
      <c r="L392" s="502"/>
      <c r="M392" s="502"/>
      <c r="N392" s="503"/>
      <c r="O392" s="230"/>
      <c r="P392" s="231"/>
      <c r="Q392" s="232"/>
      <c r="R392" s="227"/>
      <c r="S392" s="228"/>
      <c r="T392" s="229"/>
      <c r="U392" s="178"/>
      <c r="V392" s="501"/>
      <c r="W392" s="502"/>
      <c r="X392" s="502"/>
      <c r="Y392" s="502"/>
      <c r="Z392" s="502"/>
      <c r="AA392" s="502"/>
      <c r="AB392" s="502"/>
      <c r="AC392" s="502"/>
      <c r="AD392" s="502"/>
      <c r="AE392" s="503"/>
      <c r="AF392" s="230"/>
      <c r="AG392" s="231"/>
      <c r="AH392" s="232"/>
      <c r="AI392" s="134"/>
    </row>
    <row r="393" spans="1:35" ht="13.5" thickTop="1">
      <c r="A393" s="233" t="s">
        <v>56</v>
      </c>
      <c r="B393" s="234"/>
      <c r="C393" s="235"/>
      <c r="D393" s="148">
        <f>D392+1</f>
        <v>1</v>
      </c>
      <c r="E393" s="495"/>
      <c r="F393" s="496"/>
      <c r="G393" s="496"/>
      <c r="H393" s="496"/>
      <c r="I393" s="496"/>
      <c r="J393" s="496"/>
      <c r="K393" s="496"/>
      <c r="L393" s="496"/>
      <c r="M393" s="496"/>
      <c r="N393" s="497"/>
      <c r="O393" s="211"/>
      <c r="P393" s="236"/>
      <c r="Q393" s="237"/>
      <c r="R393" s="233" t="s">
        <v>56</v>
      </c>
      <c r="S393" s="234"/>
      <c r="T393" s="235"/>
      <c r="U393" s="148">
        <f>U392+1</f>
        <v>1</v>
      </c>
      <c r="V393" s="495"/>
      <c r="W393" s="496"/>
      <c r="X393" s="496"/>
      <c r="Y393" s="496"/>
      <c r="Z393" s="496"/>
      <c r="AA393" s="496"/>
      <c r="AB393" s="496"/>
      <c r="AC393" s="496"/>
      <c r="AD393" s="496"/>
      <c r="AE393" s="497"/>
      <c r="AF393" s="211"/>
      <c r="AG393" s="236"/>
      <c r="AH393" s="237"/>
      <c r="AI393" s="134"/>
    </row>
    <row r="394" spans="1:35" ht="13.5" thickBot="1">
      <c r="A394" s="238" t="s">
        <v>57</v>
      </c>
      <c r="B394" s="239"/>
      <c r="C394" s="240"/>
      <c r="D394" s="175">
        <f>D393+1</f>
        <v>2</v>
      </c>
      <c r="E394" s="504"/>
      <c r="F394" s="505"/>
      <c r="G394" s="505"/>
      <c r="H394" s="505"/>
      <c r="I394" s="505"/>
      <c r="J394" s="505"/>
      <c r="K394" s="505"/>
      <c r="L394" s="505"/>
      <c r="M394" s="505"/>
      <c r="N394" s="506"/>
      <c r="O394" s="241"/>
      <c r="P394" s="242"/>
      <c r="Q394" s="243"/>
      <c r="R394" s="238" t="s">
        <v>57</v>
      </c>
      <c r="S394" s="239"/>
      <c r="T394" s="240"/>
      <c r="U394" s="175">
        <f>U393+1</f>
        <v>2</v>
      </c>
      <c r="V394" s="504"/>
      <c r="W394" s="505"/>
      <c r="X394" s="505"/>
      <c r="Y394" s="505"/>
      <c r="Z394" s="505"/>
      <c r="AA394" s="505"/>
      <c r="AB394" s="505"/>
      <c r="AC394" s="505"/>
      <c r="AD394" s="505"/>
      <c r="AE394" s="506"/>
      <c r="AF394" s="241"/>
      <c r="AG394" s="242"/>
      <c r="AH394" s="243"/>
      <c r="AI394" s="134"/>
    </row>
    <row r="395" spans="1:35" ht="22.5" customHeight="1" thickTop="1" thickBot="1">
      <c r="A395" s="305" t="s">
        <v>58</v>
      </c>
      <c r="B395" s="244"/>
      <c r="C395" s="306"/>
      <c r="D395" s="307"/>
      <c r="E395" s="306"/>
      <c r="F395" s="306"/>
      <c r="G395" s="245"/>
      <c r="H395" s="308" t="s">
        <v>59</v>
      </c>
      <c r="I395" s="246"/>
      <c r="J395" s="308" t="s">
        <v>16</v>
      </c>
      <c r="K395" s="310"/>
      <c r="L395" s="507" t="s">
        <v>60</v>
      </c>
      <c r="M395" s="508"/>
      <c r="N395" s="508"/>
      <c r="O395" s="308" t="s">
        <v>15</v>
      </c>
      <c r="P395" s="309"/>
      <c r="Q395" s="311" t="s">
        <v>16</v>
      </c>
      <c r="R395" s="312"/>
      <c r="S395" s="509" t="s">
        <v>61</v>
      </c>
      <c r="T395" s="510"/>
      <c r="U395" s="510"/>
      <c r="V395" s="510"/>
      <c r="W395" s="510"/>
      <c r="X395" s="510"/>
      <c r="Y395" s="510"/>
      <c r="Z395" s="510"/>
      <c r="AA395" s="510"/>
      <c r="AB395" s="510"/>
      <c r="AC395" s="510"/>
      <c r="AD395" s="510"/>
      <c r="AE395" s="510"/>
      <c r="AF395" s="510"/>
      <c r="AG395" s="510"/>
      <c r="AH395" s="511"/>
      <c r="AI395" s="134"/>
    </row>
    <row r="396" spans="1:35" ht="13.5" thickBot="1">
      <c r="A396" s="322"/>
      <c r="B396" s="333" t="s">
        <v>80</v>
      </c>
      <c r="C396" s="323"/>
      <c r="D396" s="324"/>
      <c r="E396" s="323"/>
      <c r="F396" s="323"/>
      <c r="G396" s="325"/>
      <c r="H396" s="326"/>
      <c r="I396" s="327"/>
      <c r="J396" s="326"/>
      <c r="K396" s="328"/>
      <c r="L396" s="329"/>
      <c r="M396" s="329"/>
      <c r="N396" s="329"/>
      <c r="O396" s="326"/>
      <c r="P396" s="328"/>
      <c r="Q396" s="326"/>
      <c r="R396" s="330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2"/>
      <c r="AI396" s="134"/>
    </row>
    <row r="397" spans="1:35" ht="15">
      <c r="A397" s="512" t="s">
        <v>62</v>
      </c>
      <c r="B397" s="313"/>
      <c r="C397" s="314" t="s">
        <v>15</v>
      </c>
      <c r="D397" s="161"/>
      <c r="E397" s="315"/>
      <c r="F397" s="316"/>
      <c r="G397" s="316"/>
      <c r="H397" s="316"/>
      <c r="I397" s="317"/>
      <c r="J397" s="318"/>
      <c r="K397" s="316"/>
      <c r="L397" s="316"/>
      <c r="M397" s="316"/>
      <c r="N397" s="317"/>
      <c r="O397" s="318"/>
      <c r="P397" s="316"/>
      <c r="Q397" s="316"/>
      <c r="R397" s="316"/>
      <c r="S397" s="317"/>
      <c r="T397" s="318"/>
      <c r="U397" s="319"/>
      <c r="V397" s="316"/>
      <c r="W397" s="316"/>
      <c r="X397" s="316"/>
      <c r="Y397" s="320"/>
      <c r="Z397" s="318"/>
      <c r="AA397" s="316"/>
      <c r="AB397" s="316"/>
      <c r="AC397" s="316"/>
      <c r="AD397" s="317"/>
      <c r="AE397" s="318"/>
      <c r="AF397" s="316"/>
      <c r="AG397" s="316"/>
      <c r="AH397" s="321"/>
    </row>
    <row r="398" spans="1:35" ht="15.75" thickBot="1">
      <c r="A398" s="513"/>
      <c r="B398" s="258"/>
      <c r="C398" s="259" t="s">
        <v>16</v>
      </c>
      <c r="D398" s="260"/>
      <c r="E398" s="261"/>
      <c r="F398" s="262"/>
      <c r="G398" s="262"/>
      <c r="H398" s="262"/>
      <c r="I398" s="263"/>
      <c r="J398" s="264"/>
      <c r="K398" s="262"/>
      <c r="L398" s="262"/>
      <c r="M398" s="262"/>
      <c r="N398" s="263"/>
      <c r="O398" s="264"/>
      <c r="P398" s="262"/>
      <c r="Q398" s="262"/>
      <c r="R398" s="262"/>
      <c r="S398" s="263"/>
      <c r="T398" s="264"/>
      <c r="U398" s="265"/>
      <c r="V398" s="262"/>
      <c r="W398" s="262"/>
      <c r="X398" s="262"/>
      <c r="Y398" s="266"/>
      <c r="Z398" s="264"/>
      <c r="AA398" s="262"/>
      <c r="AB398" s="262"/>
      <c r="AC398" s="262"/>
      <c r="AD398" s="263"/>
      <c r="AE398" s="264"/>
      <c r="AF398" s="262"/>
      <c r="AG398" s="262"/>
      <c r="AH398" s="267"/>
    </row>
    <row r="399" spans="1:35" ht="15">
      <c r="A399" s="514" t="s">
        <v>63</v>
      </c>
      <c r="B399" s="247"/>
      <c r="C399" s="248" t="s">
        <v>15</v>
      </c>
      <c r="D399" s="249"/>
      <c r="E399" s="250"/>
      <c r="F399" s="251"/>
      <c r="G399" s="251"/>
      <c r="H399" s="251"/>
      <c r="I399" s="252"/>
      <c r="J399" s="253"/>
      <c r="K399" s="251"/>
      <c r="L399" s="251"/>
      <c r="M399" s="251"/>
      <c r="N399" s="252"/>
      <c r="O399" s="253"/>
      <c r="P399" s="251"/>
      <c r="Q399" s="251"/>
      <c r="R399" s="251"/>
      <c r="S399" s="252"/>
      <c r="T399" s="253"/>
      <c r="U399" s="254"/>
      <c r="V399" s="251"/>
      <c r="W399" s="251"/>
      <c r="X399" s="251"/>
      <c r="Y399" s="255"/>
      <c r="Z399" s="253"/>
      <c r="AA399" s="251"/>
      <c r="AB399" s="251"/>
      <c r="AC399" s="251"/>
      <c r="AD399" s="252"/>
      <c r="AE399" s="253"/>
      <c r="AF399" s="251"/>
      <c r="AG399" s="251"/>
      <c r="AH399" s="256"/>
    </row>
    <row r="400" spans="1:35" ht="15.75" thickBot="1">
      <c r="A400" s="513"/>
      <c r="B400" s="258"/>
      <c r="C400" s="259" t="s">
        <v>16</v>
      </c>
      <c r="D400" s="260"/>
      <c r="E400" s="261"/>
      <c r="F400" s="262"/>
      <c r="G400" s="262"/>
      <c r="H400" s="262"/>
      <c r="I400" s="263"/>
      <c r="J400" s="264"/>
      <c r="K400" s="262"/>
      <c r="L400" s="262"/>
      <c r="M400" s="262"/>
      <c r="N400" s="263"/>
      <c r="O400" s="264"/>
      <c r="P400" s="262"/>
      <c r="Q400" s="262"/>
      <c r="R400" s="262"/>
      <c r="S400" s="263"/>
      <c r="T400" s="264"/>
      <c r="U400" s="265"/>
      <c r="V400" s="262"/>
      <c r="W400" s="262"/>
      <c r="X400" s="262"/>
      <c r="Y400" s="266"/>
      <c r="Z400" s="264"/>
      <c r="AA400" s="262"/>
      <c r="AB400" s="262"/>
      <c r="AC400" s="262"/>
      <c r="AD400" s="263"/>
      <c r="AE400" s="264"/>
      <c r="AF400" s="262"/>
      <c r="AG400" s="262"/>
      <c r="AH400" s="267"/>
    </row>
    <row r="401" spans="1:34" ht="15">
      <c r="A401" s="514" t="s">
        <v>64</v>
      </c>
      <c r="B401" s="247"/>
      <c r="C401" s="248" t="s">
        <v>15</v>
      </c>
      <c r="D401" s="249"/>
      <c r="E401" s="250"/>
      <c r="F401" s="251"/>
      <c r="G401" s="251"/>
      <c r="H401" s="251"/>
      <c r="I401" s="252"/>
      <c r="J401" s="253"/>
      <c r="K401" s="251"/>
      <c r="L401" s="251"/>
      <c r="M401" s="251"/>
      <c r="N401" s="252"/>
      <c r="O401" s="253"/>
      <c r="P401" s="251"/>
      <c r="Q401" s="251"/>
      <c r="R401" s="251"/>
      <c r="S401" s="252"/>
      <c r="T401" s="253"/>
      <c r="U401" s="254"/>
      <c r="V401" s="251"/>
      <c r="W401" s="251"/>
      <c r="X401" s="251"/>
      <c r="Y401" s="255"/>
      <c r="Z401" s="253"/>
      <c r="AA401" s="251"/>
      <c r="AB401" s="251"/>
      <c r="AC401" s="251"/>
      <c r="AD401" s="252"/>
      <c r="AE401" s="253"/>
      <c r="AF401" s="251"/>
      <c r="AG401" s="251"/>
      <c r="AH401" s="256"/>
    </row>
    <row r="402" spans="1:34" ht="15.75" thickBot="1">
      <c r="A402" s="513"/>
      <c r="B402" s="258"/>
      <c r="C402" s="268" t="s">
        <v>16</v>
      </c>
      <c r="D402" s="177"/>
      <c r="E402" s="269"/>
      <c r="F402" s="270"/>
      <c r="G402" s="270"/>
      <c r="H402" s="270"/>
      <c r="I402" s="271"/>
      <c r="J402" s="272"/>
      <c r="K402" s="270"/>
      <c r="L402" s="270"/>
      <c r="M402" s="270"/>
      <c r="N402" s="271"/>
      <c r="O402" s="272"/>
      <c r="P402" s="270"/>
      <c r="Q402" s="270"/>
      <c r="R402" s="270"/>
      <c r="S402" s="271"/>
      <c r="T402" s="272"/>
      <c r="U402" s="273"/>
      <c r="V402" s="270"/>
      <c r="W402" s="270"/>
      <c r="X402" s="270"/>
      <c r="Y402" s="274"/>
      <c r="Z402" s="272"/>
      <c r="AA402" s="270"/>
      <c r="AB402" s="270"/>
      <c r="AC402" s="270"/>
      <c r="AD402" s="271"/>
      <c r="AE402" s="272"/>
      <c r="AF402" s="270"/>
      <c r="AG402" s="270"/>
      <c r="AH402" s="275"/>
    </row>
    <row r="403" spans="1:34">
      <c r="A403" s="276"/>
      <c r="B403" s="515"/>
      <c r="C403" s="277"/>
      <c r="D403" s="249"/>
      <c r="E403" s="249"/>
      <c r="F403" s="249"/>
      <c r="G403" s="249"/>
      <c r="H403" s="278"/>
      <c r="I403" s="517" t="s">
        <v>62</v>
      </c>
      <c r="J403" s="518"/>
      <c r="K403" s="518"/>
      <c r="L403" s="518"/>
      <c r="M403" s="519"/>
      <c r="N403" s="517" t="s">
        <v>63</v>
      </c>
      <c r="O403" s="518"/>
      <c r="P403" s="518"/>
      <c r="Q403" s="518"/>
      <c r="R403" s="519"/>
      <c r="S403" s="517" t="s">
        <v>64</v>
      </c>
      <c r="T403" s="518"/>
      <c r="U403" s="518"/>
      <c r="V403" s="518"/>
      <c r="W403" s="518"/>
      <c r="X403" s="519"/>
      <c r="Y403" s="517" t="s">
        <v>13</v>
      </c>
      <c r="Z403" s="518"/>
      <c r="AA403" s="518"/>
      <c r="AB403" s="518"/>
      <c r="AC403" s="519"/>
      <c r="AD403" s="517" t="s">
        <v>31</v>
      </c>
      <c r="AE403" s="518"/>
      <c r="AF403" s="518"/>
      <c r="AG403" s="518"/>
      <c r="AH403" s="520"/>
    </row>
    <row r="404" spans="1:34" ht="18.75" thickBot="1">
      <c r="A404" s="279"/>
      <c r="B404" s="516"/>
      <c r="C404" s="521" t="s">
        <v>65</v>
      </c>
      <c r="D404" s="522"/>
      <c r="E404" s="522"/>
      <c r="F404" s="522"/>
      <c r="G404" s="522"/>
      <c r="H404" s="523"/>
      <c r="I404" s="524"/>
      <c r="J404" s="525"/>
      <c r="K404" s="280" t="s">
        <v>66</v>
      </c>
      <c r="L404" s="525"/>
      <c r="M404" s="526"/>
      <c r="N404" s="524"/>
      <c r="O404" s="525"/>
      <c r="P404" s="280" t="s">
        <v>66</v>
      </c>
      <c r="Q404" s="525"/>
      <c r="R404" s="526"/>
      <c r="S404" s="524"/>
      <c r="T404" s="525"/>
      <c r="U404" s="281"/>
      <c r="V404" s="280" t="s">
        <v>66</v>
      </c>
      <c r="W404" s="525"/>
      <c r="X404" s="526"/>
      <c r="Y404" s="524"/>
      <c r="Z404" s="525"/>
      <c r="AA404" s="280" t="s">
        <v>66</v>
      </c>
      <c r="AB404" s="525"/>
      <c r="AC404" s="526"/>
      <c r="AD404" s="524"/>
      <c r="AE404" s="525"/>
      <c r="AF404" s="280" t="s">
        <v>66</v>
      </c>
      <c r="AG404" s="525"/>
      <c r="AH404" s="527"/>
    </row>
    <row r="405" spans="1:34">
      <c r="A405" s="279"/>
      <c r="B405" s="516"/>
      <c r="C405" s="528" t="s">
        <v>67</v>
      </c>
      <c r="D405" s="528"/>
      <c r="E405" s="528"/>
      <c r="F405" s="528"/>
      <c r="G405" s="528"/>
      <c r="H405" s="528"/>
      <c r="I405" s="530"/>
      <c r="J405" s="531"/>
      <c r="K405" s="531"/>
      <c r="L405" s="531"/>
      <c r="M405" s="531"/>
      <c r="N405" s="531"/>
      <c r="O405" s="531"/>
      <c r="P405" s="531"/>
      <c r="Q405" s="531"/>
      <c r="R405" s="531"/>
      <c r="S405" s="531"/>
      <c r="T405" s="531"/>
      <c r="U405" s="531"/>
      <c r="V405" s="531"/>
      <c r="W405" s="531"/>
      <c r="X405" s="532"/>
      <c r="Y405" s="517" t="s">
        <v>12</v>
      </c>
      <c r="Z405" s="518"/>
      <c r="AA405" s="518"/>
      <c r="AB405" s="518"/>
      <c r="AC405" s="519"/>
      <c r="AD405" s="517" t="s">
        <v>68</v>
      </c>
      <c r="AE405" s="518"/>
      <c r="AF405" s="518"/>
      <c r="AG405" s="518"/>
      <c r="AH405" s="520"/>
    </row>
    <row r="406" spans="1:34" ht="18.75" thickBot="1">
      <c r="A406" s="282"/>
      <c r="B406" s="516"/>
      <c r="C406" s="529"/>
      <c r="D406" s="529"/>
      <c r="E406" s="529"/>
      <c r="F406" s="529"/>
      <c r="G406" s="529"/>
      <c r="H406" s="529"/>
      <c r="I406" s="533"/>
      <c r="J406" s="534"/>
      <c r="K406" s="534"/>
      <c r="L406" s="534"/>
      <c r="M406" s="534"/>
      <c r="N406" s="534"/>
      <c r="O406" s="534"/>
      <c r="P406" s="534"/>
      <c r="Q406" s="534"/>
      <c r="R406" s="534"/>
      <c r="S406" s="534"/>
      <c r="T406" s="534"/>
      <c r="U406" s="534"/>
      <c r="V406" s="534"/>
      <c r="W406" s="534"/>
      <c r="X406" s="535"/>
      <c r="Y406" s="536"/>
      <c r="Z406" s="537"/>
      <c r="AA406" s="283" t="s">
        <v>66</v>
      </c>
      <c r="AB406" s="537"/>
      <c r="AC406" s="538"/>
      <c r="AD406" s="539"/>
      <c r="AE406" s="537"/>
      <c r="AF406" s="537"/>
      <c r="AG406" s="540" t="s">
        <v>41</v>
      </c>
      <c r="AH406" s="541"/>
    </row>
    <row r="407" spans="1:34" ht="14.25" thickTop="1" thickBot="1">
      <c r="A407" s="542" t="s">
        <v>69</v>
      </c>
      <c r="B407" s="543"/>
      <c r="C407" s="543"/>
      <c r="D407" s="543"/>
      <c r="E407" s="543"/>
      <c r="F407" s="543"/>
      <c r="G407" s="543"/>
      <c r="H407" s="543"/>
      <c r="I407" s="543"/>
      <c r="J407" s="543"/>
      <c r="K407" s="543"/>
      <c r="L407" s="543"/>
      <c r="M407" s="543"/>
      <c r="N407" s="543"/>
      <c r="O407" s="543"/>
      <c r="P407" s="543"/>
      <c r="Q407" s="543"/>
      <c r="R407" s="543"/>
      <c r="S407" s="543"/>
      <c r="T407" s="543"/>
      <c r="U407" s="543"/>
      <c r="V407" s="543"/>
      <c r="W407" s="543"/>
      <c r="X407" s="543"/>
      <c r="Y407" s="543"/>
      <c r="Z407" s="543"/>
      <c r="AA407" s="543"/>
      <c r="AB407" s="543"/>
      <c r="AC407" s="543"/>
      <c r="AD407" s="543"/>
      <c r="AE407" s="543"/>
      <c r="AF407" s="543"/>
      <c r="AG407" s="543"/>
      <c r="AH407" s="544"/>
    </row>
    <row r="408" spans="1:34" ht="24" thickBot="1">
      <c r="A408" s="284" t="s">
        <v>70</v>
      </c>
      <c r="B408" s="285"/>
      <c r="C408" s="285"/>
      <c r="D408" s="286"/>
      <c r="E408" s="285"/>
      <c r="F408" s="285"/>
      <c r="G408" s="287"/>
      <c r="H408" s="285"/>
      <c r="I408" s="285"/>
      <c r="J408" s="285"/>
      <c r="K408" s="285"/>
      <c r="L408" s="285"/>
      <c r="M408" s="285"/>
      <c r="N408" s="285"/>
      <c r="O408" s="285"/>
      <c r="P408" s="285"/>
      <c r="Q408" s="288"/>
      <c r="R408" s="289" t="s">
        <v>71</v>
      </c>
      <c r="S408" s="285"/>
      <c r="T408" s="285"/>
      <c r="U408" s="286"/>
      <c r="V408" s="285"/>
      <c r="W408" s="290"/>
      <c r="X408" s="291"/>
      <c r="Y408" s="291"/>
      <c r="Z408" s="291"/>
      <c r="AA408" s="291"/>
      <c r="AB408" s="291"/>
      <c r="AC408" s="291"/>
      <c r="AD408" s="291"/>
      <c r="AE408" s="291"/>
      <c r="AF408" s="291"/>
      <c r="AG408" s="291"/>
      <c r="AH408" s="292"/>
    </row>
    <row r="409" spans="1:34" ht="22.5" thickBot="1">
      <c r="A409" s="284" t="s">
        <v>42</v>
      </c>
      <c r="B409" s="285"/>
      <c r="C409" s="285"/>
      <c r="D409" s="286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8"/>
      <c r="R409" s="293" t="s">
        <v>72</v>
      </c>
      <c r="S409" s="285"/>
      <c r="T409" s="285"/>
      <c r="U409" s="286"/>
      <c r="V409" s="285"/>
      <c r="W409" s="294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95"/>
    </row>
    <row r="410" spans="1:34" ht="13.5" thickBot="1">
      <c r="A410" s="296" t="s">
        <v>73</v>
      </c>
      <c r="B410" s="297"/>
      <c r="C410" s="297"/>
      <c r="D410" s="298"/>
      <c r="E410" s="297"/>
      <c r="F410" s="297"/>
      <c r="G410" s="297"/>
      <c r="H410" s="297"/>
      <c r="I410" s="297"/>
      <c r="J410" s="299" t="s">
        <v>74</v>
      </c>
      <c r="K410" s="300"/>
      <c r="L410" s="300"/>
      <c r="M410" s="300"/>
      <c r="N410" s="301"/>
      <c r="O410" s="297"/>
      <c r="P410" s="299" t="s">
        <v>75</v>
      </c>
      <c r="Q410" s="300"/>
      <c r="R410" s="300"/>
      <c r="S410" s="300"/>
      <c r="T410" s="301"/>
      <c r="U410" s="298"/>
      <c r="V410" s="297"/>
      <c r="W410" s="299" t="s">
        <v>76</v>
      </c>
      <c r="X410" s="300"/>
      <c r="Y410" s="300"/>
      <c r="Z410" s="300"/>
      <c r="AA410" s="300"/>
      <c r="AB410" s="301"/>
      <c r="AC410" s="297"/>
      <c r="AD410" s="299" t="s">
        <v>77</v>
      </c>
      <c r="AE410" s="300"/>
      <c r="AF410" s="300"/>
      <c r="AG410" s="301"/>
      <c r="AH410" s="302"/>
    </row>
    <row r="411" spans="1:34" ht="14.25" thickTop="1" thickBot="1"/>
    <row r="412" spans="1:34" ht="21" thickTop="1">
      <c r="A412" s="468" t="s">
        <v>34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70"/>
      <c r="AD412" s="132"/>
      <c r="AE412" s="132"/>
      <c r="AF412" s="132"/>
      <c r="AG412" s="132"/>
      <c r="AH412" s="133"/>
    </row>
    <row r="413" spans="1:34" ht="16.5" thickBot="1">
      <c r="A413" s="471" t="s">
        <v>81</v>
      </c>
      <c r="B413" s="472"/>
      <c r="C413" s="472"/>
      <c r="D413" s="472"/>
      <c r="E413" s="472"/>
      <c r="F413" s="472"/>
      <c r="G413" s="472"/>
      <c r="H413" s="472"/>
      <c r="I413" s="472"/>
      <c r="J413" s="472"/>
      <c r="K413" s="472"/>
      <c r="L413" s="472"/>
      <c r="M413" s="472"/>
      <c r="N413" s="472"/>
      <c r="O413" s="472"/>
      <c r="P413" s="472"/>
      <c r="Q413" s="472"/>
      <c r="R413" s="472"/>
      <c r="S413" s="472"/>
      <c r="T413" s="472"/>
      <c r="U413" s="472"/>
      <c r="V413" s="472"/>
      <c r="W413" s="472"/>
      <c r="X413" s="472"/>
      <c r="Y413" s="472"/>
      <c r="Z413" s="472"/>
      <c r="AA413" s="472"/>
      <c r="AB413" s="472"/>
      <c r="AC413" s="473"/>
      <c r="AD413" s="135"/>
      <c r="AE413" s="135"/>
      <c r="AF413" s="135"/>
      <c r="AG413" s="135"/>
      <c r="AH413" s="136"/>
    </row>
    <row r="414" spans="1:34" ht="19.5" thickTop="1" thickBot="1">
      <c r="A414" s="137" t="s">
        <v>35</v>
      </c>
      <c r="B414" s="138"/>
      <c r="C414" s="138"/>
      <c r="D414" s="138"/>
      <c r="E414" s="138"/>
      <c r="F414" s="139"/>
      <c r="G414" s="474" t="str">
        <f>Spielplan!$F$1</f>
        <v>Staffel eintragen</v>
      </c>
      <c r="H414" s="475"/>
      <c r="I414" s="475"/>
      <c r="J414" s="475"/>
      <c r="K414" s="475"/>
      <c r="L414" s="475"/>
      <c r="M414" s="475"/>
      <c r="N414" s="475"/>
      <c r="O414" s="475"/>
      <c r="P414" s="475"/>
      <c r="Q414" s="475"/>
      <c r="R414" s="475"/>
      <c r="S414" s="475"/>
      <c r="T414" s="475"/>
      <c r="U414" s="475"/>
      <c r="V414" s="475"/>
      <c r="W414" s="475"/>
      <c r="X414" s="475"/>
      <c r="Y414" s="475"/>
      <c r="Z414" s="475"/>
      <c r="AA414" s="475"/>
      <c r="AB414" s="475"/>
      <c r="AC414" s="476"/>
      <c r="AD414" s="140"/>
      <c r="AE414" s="140"/>
      <c r="AF414" s="140"/>
      <c r="AG414" s="140"/>
      <c r="AH414" s="141"/>
    </row>
    <row r="415" spans="1:34" ht="19.5" thickTop="1" thickBot="1">
      <c r="A415" s="143" t="s">
        <v>78</v>
      </c>
      <c r="B415" s="144"/>
      <c r="C415" s="144"/>
      <c r="D415" s="144"/>
      <c r="E415" s="144"/>
      <c r="F415" s="145"/>
      <c r="G415" s="456" t="s">
        <v>79</v>
      </c>
      <c r="H415" s="457"/>
      <c r="I415" s="457"/>
      <c r="J415" s="457"/>
      <c r="K415" s="457"/>
      <c r="L415" s="457"/>
      <c r="M415" s="458"/>
      <c r="N415" s="458"/>
      <c r="O415" s="458"/>
      <c r="P415" s="458"/>
      <c r="Q415" s="458"/>
      <c r="R415" s="458"/>
      <c r="S415" s="458"/>
      <c r="T415" s="458"/>
      <c r="U415" s="458"/>
      <c r="V415" s="458"/>
      <c r="W415" s="458"/>
      <c r="X415" s="458"/>
      <c r="Y415" s="458"/>
      <c r="Z415" s="458"/>
      <c r="AA415" s="458"/>
      <c r="AB415" s="458"/>
      <c r="AC415" s="459"/>
      <c r="AD415" s="140"/>
      <c r="AE415" s="140"/>
      <c r="AF415" s="140"/>
      <c r="AG415" s="140"/>
      <c r="AH415" s="141"/>
    </row>
    <row r="416" spans="1:34" ht="17.25" thickTop="1" thickBot="1">
      <c r="A416" s="146" t="s">
        <v>36</v>
      </c>
      <c r="B416" s="147"/>
      <c r="C416" s="147"/>
      <c r="D416" s="148"/>
      <c r="E416" s="149"/>
      <c r="F416" s="460" t="str">
        <f>Spielplan!$F$2</f>
        <v>Saison eintragen</v>
      </c>
      <c r="G416" s="461"/>
      <c r="H416" s="461"/>
      <c r="I416" s="461"/>
      <c r="J416" s="461"/>
      <c r="K416" s="461"/>
      <c r="L416" s="461"/>
      <c r="M416" s="461"/>
      <c r="N416" s="461"/>
      <c r="O416" s="461"/>
      <c r="P416" s="461"/>
      <c r="Q416" s="461"/>
      <c r="R416" s="150" t="s">
        <v>37</v>
      </c>
      <c r="S416" s="150"/>
      <c r="T416" s="150"/>
      <c r="U416" s="151"/>
      <c r="V416" s="150"/>
      <c r="W416" s="462" t="str">
        <f>Spielplan!J44</f>
        <v>Spielort</v>
      </c>
      <c r="X416" s="463"/>
      <c r="Y416" s="463"/>
      <c r="Z416" s="463"/>
      <c r="AA416" s="463"/>
      <c r="AB416" s="463"/>
      <c r="AC416" s="464"/>
      <c r="AD416" s="152"/>
      <c r="AE416" s="152"/>
      <c r="AF416" s="152"/>
      <c r="AG416" s="152"/>
      <c r="AH416" s="153"/>
    </row>
    <row r="417" spans="1:34" ht="16.5" thickTop="1">
      <c r="A417" s="154" t="s">
        <v>8</v>
      </c>
      <c r="B417" s="155"/>
      <c r="C417" s="155"/>
      <c r="D417" s="156"/>
      <c r="E417" s="157"/>
      <c r="F417" s="465"/>
      <c r="G417" s="461"/>
      <c r="H417" s="461"/>
      <c r="I417" s="461"/>
      <c r="J417" s="461"/>
      <c r="K417" s="461"/>
      <c r="L417" s="461"/>
      <c r="M417" s="461"/>
      <c r="N417" s="461"/>
      <c r="O417" s="461"/>
      <c r="P417" s="461"/>
      <c r="Q417" s="461"/>
      <c r="R417" s="158" t="s">
        <v>38</v>
      </c>
      <c r="S417" s="158"/>
      <c r="T417" s="158"/>
      <c r="U417" s="159"/>
      <c r="V417" s="158"/>
      <c r="W417" s="466" t="str">
        <f>Spielplan!I44</f>
        <v>Datum</v>
      </c>
      <c r="X417" s="467"/>
      <c r="Y417" s="467"/>
      <c r="Z417" s="467"/>
      <c r="AA417" s="467"/>
      <c r="AB417" s="160"/>
      <c r="AC417" s="160"/>
      <c r="AD417" s="161"/>
      <c r="AE417" s="161"/>
      <c r="AF417" s="162"/>
      <c r="AG417" s="162"/>
      <c r="AH417" s="163"/>
    </row>
    <row r="418" spans="1:34" ht="15.75">
      <c r="A418" s="154" t="s">
        <v>39</v>
      </c>
      <c r="B418" s="155"/>
      <c r="C418" s="155"/>
      <c r="D418" s="156"/>
      <c r="E418" s="157"/>
      <c r="F418" s="465" t="str">
        <f>Spielplan!J56</f>
        <v>Mannschaft 7</v>
      </c>
      <c r="G418" s="461"/>
      <c r="H418" s="461"/>
      <c r="I418" s="461"/>
      <c r="J418" s="461"/>
      <c r="K418" s="461"/>
      <c r="L418" s="461"/>
      <c r="M418" s="461"/>
      <c r="N418" s="461"/>
      <c r="O418" s="461"/>
      <c r="P418" s="461"/>
      <c r="Q418" s="461"/>
      <c r="R418" s="164" t="s">
        <v>40</v>
      </c>
      <c r="S418" s="164"/>
      <c r="T418" s="164"/>
      <c r="U418" s="165"/>
      <c r="V418" s="166"/>
      <c r="W418" s="477"/>
      <c r="X418" s="478"/>
      <c r="Y418" s="478"/>
      <c r="Z418" s="478"/>
      <c r="AA418" s="167" t="s">
        <v>41</v>
      </c>
      <c r="AB418" s="168"/>
      <c r="AC418" s="169"/>
      <c r="AD418" s="479"/>
      <c r="AE418" s="479"/>
      <c r="AF418" s="479"/>
      <c r="AG418" s="479"/>
      <c r="AH418" s="480"/>
    </row>
    <row r="419" spans="1:34" ht="15.75">
      <c r="A419" s="154" t="s">
        <v>42</v>
      </c>
      <c r="B419" s="155"/>
      <c r="C419" s="155"/>
      <c r="D419" s="156"/>
      <c r="E419" s="157"/>
      <c r="F419" s="465"/>
      <c r="G419" s="461"/>
      <c r="H419" s="461"/>
      <c r="I419" s="461"/>
      <c r="J419" s="461"/>
      <c r="K419" s="461"/>
      <c r="L419" s="461"/>
      <c r="M419" s="461"/>
      <c r="N419" s="461"/>
      <c r="O419" s="461"/>
      <c r="P419" s="461"/>
      <c r="Q419" s="461"/>
      <c r="R419" s="164" t="s">
        <v>43</v>
      </c>
      <c r="S419" s="164"/>
      <c r="T419" s="164"/>
      <c r="U419" s="165"/>
      <c r="V419" s="166"/>
      <c r="W419" s="481">
        <f>Spielplan!D56</f>
        <v>6</v>
      </c>
      <c r="X419" s="482"/>
      <c r="Y419" s="170"/>
      <c r="Z419" s="170"/>
      <c r="AA419" s="170"/>
      <c r="AB419" s="171" t="s">
        <v>44</v>
      </c>
      <c r="AC419" s="168"/>
      <c r="AD419" s="483">
        <f>Spielplan!E56</f>
        <v>1</v>
      </c>
      <c r="AE419" s="482"/>
      <c r="AF419" s="170"/>
      <c r="AG419" s="170"/>
      <c r="AH419" s="172"/>
    </row>
    <row r="420" spans="1:34" ht="16.5" thickBot="1">
      <c r="A420" s="173" t="s">
        <v>45</v>
      </c>
      <c r="B420" s="174"/>
      <c r="C420" s="174"/>
      <c r="D420" s="175"/>
      <c r="E420" s="176"/>
      <c r="F420" s="484"/>
      <c r="G420" s="485"/>
      <c r="H420" s="485"/>
      <c r="I420" s="485"/>
      <c r="J420" s="485"/>
      <c r="K420" s="485"/>
      <c r="L420" s="485"/>
      <c r="M420" s="485"/>
      <c r="N420" s="485"/>
      <c r="O420" s="485"/>
      <c r="P420" s="485"/>
      <c r="Q420" s="486"/>
      <c r="R420" s="158" t="s">
        <v>46</v>
      </c>
      <c r="S420" s="177"/>
      <c r="T420" s="177"/>
      <c r="U420" s="178"/>
      <c r="V420" s="179"/>
      <c r="W420" s="487">
        <f>Spielplan!F56</f>
        <v>42</v>
      </c>
      <c r="X420" s="488"/>
      <c r="Y420" s="180"/>
      <c r="Z420" s="180"/>
      <c r="AA420" s="180"/>
      <c r="AB420" s="180"/>
      <c r="AC420" s="180"/>
      <c r="AD420" s="180"/>
      <c r="AE420" s="180"/>
      <c r="AF420" s="180"/>
      <c r="AG420" s="180"/>
      <c r="AH420" s="181"/>
    </row>
    <row r="421" spans="1:34" ht="16.5" thickTop="1" thickBot="1">
      <c r="A421" s="489" t="s">
        <v>47</v>
      </c>
      <c r="B421" s="490"/>
      <c r="C421" s="490"/>
      <c r="D421" s="490"/>
      <c r="E421" s="490"/>
      <c r="F421" s="490"/>
      <c r="G421" s="490"/>
      <c r="H421" s="490"/>
      <c r="I421" s="490"/>
      <c r="J421" s="490"/>
      <c r="K421" s="490"/>
      <c r="L421" s="490"/>
      <c r="M421" s="490"/>
      <c r="N421" s="490"/>
      <c r="O421" s="182" t="s">
        <v>48</v>
      </c>
      <c r="P421" s="183" t="s">
        <v>49</v>
      </c>
      <c r="Q421" s="184" t="s">
        <v>50</v>
      </c>
      <c r="R421" s="489" t="s">
        <v>51</v>
      </c>
      <c r="S421" s="490"/>
      <c r="T421" s="490"/>
      <c r="U421" s="490"/>
      <c r="V421" s="490"/>
      <c r="W421" s="490"/>
      <c r="X421" s="490"/>
      <c r="Y421" s="490"/>
      <c r="Z421" s="490"/>
      <c r="AA421" s="490"/>
      <c r="AB421" s="490"/>
      <c r="AC421" s="490"/>
      <c r="AD421" s="490"/>
      <c r="AE421" s="491"/>
      <c r="AF421" s="182" t="s">
        <v>48</v>
      </c>
      <c r="AG421" s="183" t="s">
        <v>49</v>
      </c>
      <c r="AH421" s="184" t="s">
        <v>50</v>
      </c>
    </row>
    <row r="422" spans="1:34" ht="21" thickBot="1">
      <c r="A422" s="492" t="str">
        <f>Spielplan!G56</f>
        <v>Mannschaft 6</v>
      </c>
      <c r="B422" s="493"/>
      <c r="C422" s="493"/>
      <c r="D422" s="493"/>
      <c r="E422" s="493"/>
      <c r="F422" s="493"/>
      <c r="G422" s="493"/>
      <c r="H422" s="493"/>
      <c r="I422" s="493"/>
      <c r="J422" s="493"/>
      <c r="K422" s="493"/>
      <c r="L422" s="493"/>
      <c r="M422" s="493"/>
      <c r="N422" s="493"/>
      <c r="O422" s="185"/>
      <c r="P422" s="186"/>
      <c r="Q422" s="187"/>
      <c r="R422" s="492" t="str">
        <f>Spielplan!I56</f>
        <v>Mannschaft 2</v>
      </c>
      <c r="S422" s="493"/>
      <c r="T422" s="493"/>
      <c r="U422" s="493"/>
      <c r="V422" s="493"/>
      <c r="W422" s="493"/>
      <c r="X422" s="493"/>
      <c r="Y422" s="493"/>
      <c r="Z422" s="493"/>
      <c r="AA422" s="493"/>
      <c r="AB422" s="493"/>
      <c r="AC422" s="493"/>
      <c r="AD422" s="493"/>
      <c r="AE422" s="494"/>
      <c r="AF422" s="185"/>
      <c r="AG422" s="186"/>
      <c r="AH422" s="187"/>
    </row>
    <row r="423" spans="1:34" ht="26.25" thickTop="1" thickBot="1">
      <c r="A423" s="188" t="s">
        <v>52</v>
      </c>
      <c r="B423" s="189" t="s">
        <v>53</v>
      </c>
      <c r="C423" s="190" t="s">
        <v>54</v>
      </c>
      <c r="D423" s="191"/>
      <c r="E423" s="192" t="s">
        <v>55</v>
      </c>
      <c r="F423" s="193"/>
      <c r="G423" s="193"/>
      <c r="H423" s="193"/>
      <c r="I423" s="193"/>
      <c r="J423" s="193"/>
      <c r="K423" s="193"/>
      <c r="L423" s="193"/>
      <c r="M423" s="193"/>
      <c r="N423" s="193"/>
      <c r="O423" s="194"/>
      <c r="P423" s="195"/>
      <c r="Q423" s="196"/>
      <c r="R423" s="188" t="s">
        <v>52</v>
      </c>
      <c r="S423" s="189" t="s">
        <v>53</v>
      </c>
      <c r="T423" s="190" t="s">
        <v>54</v>
      </c>
      <c r="U423" s="191"/>
      <c r="V423" s="192" t="s">
        <v>55</v>
      </c>
      <c r="W423" s="193"/>
      <c r="X423" s="193"/>
      <c r="Y423" s="193"/>
      <c r="Z423" s="193"/>
      <c r="AA423" s="193"/>
      <c r="AB423" s="193"/>
      <c r="AC423" s="193"/>
      <c r="AD423" s="193"/>
      <c r="AE423" s="193"/>
      <c r="AF423" s="194"/>
      <c r="AG423" s="195"/>
      <c r="AH423" s="196"/>
    </row>
    <row r="424" spans="1:34" ht="16.5" thickTop="1">
      <c r="A424" s="207"/>
      <c r="B424" s="208"/>
      <c r="C424" s="209"/>
      <c r="D424" s="210"/>
      <c r="E424" s="495"/>
      <c r="F424" s="496"/>
      <c r="G424" s="496"/>
      <c r="H424" s="496"/>
      <c r="I424" s="496"/>
      <c r="J424" s="496"/>
      <c r="K424" s="496"/>
      <c r="L424" s="496"/>
      <c r="M424" s="496"/>
      <c r="N424" s="497"/>
      <c r="O424" s="211"/>
      <c r="P424" s="212"/>
      <c r="Q424" s="213"/>
      <c r="R424" s="207"/>
      <c r="S424" s="214"/>
      <c r="T424" s="209"/>
      <c r="U424" s="210"/>
      <c r="V424" s="495"/>
      <c r="W424" s="496"/>
      <c r="X424" s="496"/>
      <c r="Y424" s="496"/>
      <c r="Z424" s="496"/>
      <c r="AA424" s="496"/>
      <c r="AB424" s="496"/>
      <c r="AC424" s="496"/>
      <c r="AD424" s="496"/>
      <c r="AE424" s="497"/>
      <c r="AF424" s="211"/>
      <c r="AG424" s="212"/>
      <c r="AH424" s="213"/>
    </row>
    <row r="425" spans="1:34" ht="15.75">
      <c r="A425" s="215"/>
      <c r="B425" s="208"/>
      <c r="C425" s="216"/>
      <c r="D425" s="165"/>
      <c r="E425" s="498"/>
      <c r="F425" s="499"/>
      <c r="G425" s="499"/>
      <c r="H425" s="499"/>
      <c r="I425" s="499"/>
      <c r="J425" s="499"/>
      <c r="K425" s="499"/>
      <c r="L425" s="499"/>
      <c r="M425" s="499"/>
      <c r="N425" s="500"/>
      <c r="O425" s="217"/>
      <c r="P425" s="218"/>
      <c r="Q425" s="219"/>
      <c r="R425" s="215"/>
      <c r="S425" s="208"/>
      <c r="T425" s="216"/>
      <c r="U425" s="165"/>
      <c r="V425" s="498"/>
      <c r="W425" s="499"/>
      <c r="X425" s="499"/>
      <c r="Y425" s="499"/>
      <c r="Z425" s="499"/>
      <c r="AA425" s="499"/>
      <c r="AB425" s="499"/>
      <c r="AC425" s="499"/>
      <c r="AD425" s="499"/>
      <c r="AE425" s="500"/>
      <c r="AF425" s="217"/>
      <c r="AG425" s="218"/>
      <c r="AH425" s="219"/>
    </row>
    <row r="426" spans="1:34" ht="18">
      <c r="A426" s="215"/>
      <c r="B426" s="208"/>
      <c r="C426" s="220"/>
      <c r="D426" s="165"/>
      <c r="E426" s="498"/>
      <c r="F426" s="499"/>
      <c r="G426" s="499"/>
      <c r="H426" s="499"/>
      <c r="I426" s="499"/>
      <c r="J426" s="499"/>
      <c r="K426" s="499"/>
      <c r="L426" s="499"/>
      <c r="M426" s="499"/>
      <c r="N426" s="500"/>
      <c r="O426" s="217"/>
      <c r="P426" s="221"/>
      <c r="Q426" s="219"/>
      <c r="R426" s="215"/>
      <c r="S426" s="208"/>
      <c r="T426" s="220"/>
      <c r="U426" s="165"/>
      <c r="V426" s="498"/>
      <c r="W426" s="499"/>
      <c r="X426" s="499"/>
      <c r="Y426" s="499"/>
      <c r="Z426" s="499"/>
      <c r="AA426" s="499"/>
      <c r="AB426" s="499"/>
      <c r="AC426" s="499"/>
      <c r="AD426" s="499"/>
      <c r="AE426" s="500"/>
      <c r="AF426" s="217"/>
      <c r="AG426" s="221"/>
      <c r="AH426" s="219"/>
    </row>
    <row r="427" spans="1:34" ht="18">
      <c r="A427" s="215"/>
      <c r="B427" s="208"/>
      <c r="C427" s="222"/>
      <c r="D427" s="165"/>
      <c r="E427" s="498"/>
      <c r="F427" s="499"/>
      <c r="G427" s="499"/>
      <c r="H427" s="499"/>
      <c r="I427" s="499"/>
      <c r="J427" s="499"/>
      <c r="K427" s="499"/>
      <c r="L427" s="499"/>
      <c r="M427" s="499"/>
      <c r="N427" s="500"/>
      <c r="O427" s="217"/>
      <c r="P427" s="221"/>
      <c r="Q427" s="219"/>
      <c r="R427" s="215"/>
      <c r="S427" s="208"/>
      <c r="T427" s="222"/>
      <c r="U427" s="165"/>
      <c r="V427" s="498"/>
      <c r="W427" s="499"/>
      <c r="X427" s="499"/>
      <c r="Y427" s="499"/>
      <c r="Z427" s="499"/>
      <c r="AA427" s="499"/>
      <c r="AB427" s="499"/>
      <c r="AC427" s="499"/>
      <c r="AD427" s="499"/>
      <c r="AE427" s="500"/>
      <c r="AF427" s="217"/>
      <c r="AG427" s="221"/>
      <c r="AH427" s="219"/>
    </row>
    <row r="428" spans="1:34" ht="18">
      <c r="A428" s="215"/>
      <c r="B428" s="208"/>
      <c r="C428" s="223"/>
      <c r="D428" s="165"/>
      <c r="E428" s="498"/>
      <c r="F428" s="499"/>
      <c r="G428" s="499"/>
      <c r="H428" s="499"/>
      <c r="I428" s="499"/>
      <c r="J428" s="499"/>
      <c r="K428" s="499"/>
      <c r="L428" s="499"/>
      <c r="M428" s="499"/>
      <c r="N428" s="500"/>
      <c r="O428" s="217"/>
      <c r="P428" s="224"/>
      <c r="Q428" s="219"/>
      <c r="R428" s="215"/>
      <c r="S428" s="208"/>
      <c r="T428" s="223"/>
      <c r="U428" s="165"/>
      <c r="V428" s="498"/>
      <c r="W428" s="499"/>
      <c r="X428" s="499"/>
      <c r="Y428" s="499"/>
      <c r="Z428" s="499"/>
      <c r="AA428" s="499"/>
      <c r="AB428" s="499"/>
      <c r="AC428" s="499"/>
      <c r="AD428" s="499"/>
      <c r="AE428" s="500"/>
      <c r="AF428" s="217"/>
      <c r="AG428" s="224"/>
      <c r="AH428" s="219"/>
    </row>
    <row r="429" spans="1:34" ht="18">
      <c r="A429" s="215"/>
      <c r="B429" s="208"/>
      <c r="C429" s="222"/>
      <c r="D429" s="165"/>
      <c r="E429" s="498"/>
      <c r="F429" s="499"/>
      <c r="G429" s="499"/>
      <c r="H429" s="499"/>
      <c r="I429" s="499"/>
      <c r="J429" s="499"/>
      <c r="K429" s="499"/>
      <c r="L429" s="499"/>
      <c r="M429" s="499"/>
      <c r="N429" s="500"/>
      <c r="O429" s="217"/>
      <c r="P429" s="221"/>
      <c r="Q429" s="219"/>
      <c r="R429" s="215"/>
      <c r="S429" s="208"/>
      <c r="T429" s="222"/>
      <c r="U429" s="165"/>
      <c r="V429" s="498"/>
      <c r="W429" s="499"/>
      <c r="X429" s="499"/>
      <c r="Y429" s="499"/>
      <c r="Z429" s="499"/>
      <c r="AA429" s="499"/>
      <c r="AB429" s="499"/>
      <c r="AC429" s="499"/>
      <c r="AD429" s="499"/>
      <c r="AE429" s="500"/>
      <c r="AF429" s="217"/>
      <c r="AG429" s="221"/>
      <c r="AH429" s="219"/>
    </row>
    <row r="430" spans="1:34" ht="18">
      <c r="A430" s="215"/>
      <c r="B430" s="208"/>
      <c r="C430" s="222"/>
      <c r="D430" s="165"/>
      <c r="E430" s="498"/>
      <c r="F430" s="499"/>
      <c r="G430" s="499"/>
      <c r="H430" s="499"/>
      <c r="I430" s="499"/>
      <c r="J430" s="499"/>
      <c r="K430" s="499"/>
      <c r="L430" s="499"/>
      <c r="M430" s="499"/>
      <c r="N430" s="500"/>
      <c r="O430" s="217"/>
      <c r="P430" s="221"/>
      <c r="Q430" s="219"/>
      <c r="R430" s="215"/>
      <c r="S430" s="208"/>
      <c r="T430" s="222"/>
      <c r="U430" s="165"/>
      <c r="V430" s="498"/>
      <c r="W430" s="499"/>
      <c r="X430" s="499"/>
      <c r="Y430" s="499"/>
      <c r="Z430" s="499"/>
      <c r="AA430" s="499"/>
      <c r="AB430" s="499"/>
      <c r="AC430" s="499"/>
      <c r="AD430" s="499"/>
      <c r="AE430" s="500"/>
      <c r="AF430" s="217"/>
      <c r="AG430" s="221"/>
      <c r="AH430" s="219"/>
    </row>
    <row r="431" spans="1:34" ht="18">
      <c r="A431" s="215"/>
      <c r="B431" s="208"/>
      <c r="C431" s="222"/>
      <c r="D431" s="165"/>
      <c r="E431" s="498"/>
      <c r="F431" s="499"/>
      <c r="G431" s="499"/>
      <c r="H431" s="499"/>
      <c r="I431" s="499"/>
      <c r="J431" s="499"/>
      <c r="K431" s="499"/>
      <c r="L431" s="499"/>
      <c r="M431" s="499"/>
      <c r="N431" s="500"/>
      <c r="O431" s="217"/>
      <c r="P431" s="221"/>
      <c r="Q431" s="219"/>
      <c r="R431" s="215"/>
      <c r="S431" s="208"/>
      <c r="T431" s="222"/>
      <c r="U431" s="165"/>
      <c r="V431" s="498"/>
      <c r="W431" s="499"/>
      <c r="X431" s="499"/>
      <c r="Y431" s="499"/>
      <c r="Z431" s="499"/>
      <c r="AA431" s="499"/>
      <c r="AB431" s="499"/>
      <c r="AC431" s="499"/>
      <c r="AD431" s="499"/>
      <c r="AE431" s="500"/>
      <c r="AF431" s="217"/>
      <c r="AG431" s="221"/>
      <c r="AH431" s="219"/>
    </row>
    <row r="432" spans="1:34" ht="18">
      <c r="A432" s="215"/>
      <c r="B432" s="208"/>
      <c r="C432" s="222"/>
      <c r="D432" s="165"/>
      <c r="E432" s="498"/>
      <c r="F432" s="499"/>
      <c r="G432" s="499"/>
      <c r="H432" s="499"/>
      <c r="I432" s="499"/>
      <c r="J432" s="499"/>
      <c r="K432" s="499"/>
      <c r="L432" s="499"/>
      <c r="M432" s="499"/>
      <c r="N432" s="500"/>
      <c r="O432" s="217"/>
      <c r="P432" s="225"/>
      <c r="Q432" s="226"/>
      <c r="R432" s="215"/>
      <c r="S432" s="208"/>
      <c r="T432" s="222"/>
      <c r="U432" s="165"/>
      <c r="V432" s="498"/>
      <c r="W432" s="499"/>
      <c r="X432" s="499"/>
      <c r="Y432" s="499"/>
      <c r="Z432" s="499"/>
      <c r="AA432" s="499"/>
      <c r="AB432" s="499"/>
      <c r="AC432" s="499"/>
      <c r="AD432" s="499"/>
      <c r="AE432" s="500"/>
      <c r="AF432" s="217"/>
      <c r="AG432" s="225"/>
      <c r="AH432" s="226"/>
    </row>
    <row r="433" spans="1:34" ht="16.5" thickBot="1">
      <c r="A433" s="227"/>
      <c r="B433" s="228"/>
      <c r="C433" s="229"/>
      <c r="D433" s="178"/>
      <c r="E433" s="501"/>
      <c r="F433" s="502"/>
      <c r="G433" s="502"/>
      <c r="H433" s="502"/>
      <c r="I433" s="502"/>
      <c r="J433" s="502"/>
      <c r="K433" s="502"/>
      <c r="L433" s="502"/>
      <c r="M433" s="502"/>
      <c r="N433" s="503"/>
      <c r="O433" s="230"/>
      <c r="P433" s="231"/>
      <c r="Q433" s="232"/>
      <c r="R433" s="227"/>
      <c r="S433" s="228"/>
      <c r="T433" s="229"/>
      <c r="U433" s="178"/>
      <c r="V433" s="501"/>
      <c r="W433" s="502"/>
      <c r="X433" s="502"/>
      <c r="Y433" s="502"/>
      <c r="Z433" s="502"/>
      <c r="AA433" s="502"/>
      <c r="AB433" s="502"/>
      <c r="AC433" s="502"/>
      <c r="AD433" s="502"/>
      <c r="AE433" s="503"/>
      <c r="AF433" s="230"/>
      <c r="AG433" s="231"/>
      <c r="AH433" s="232"/>
    </row>
    <row r="434" spans="1:34" ht="13.5" thickTop="1">
      <c r="A434" s="233" t="s">
        <v>56</v>
      </c>
      <c r="B434" s="234"/>
      <c r="C434" s="235"/>
      <c r="D434" s="148">
        <f>D433+1</f>
        <v>1</v>
      </c>
      <c r="E434" s="495"/>
      <c r="F434" s="496"/>
      <c r="G434" s="496"/>
      <c r="H434" s="496"/>
      <c r="I434" s="496"/>
      <c r="J434" s="496"/>
      <c r="K434" s="496"/>
      <c r="L434" s="496"/>
      <c r="M434" s="496"/>
      <c r="N434" s="497"/>
      <c r="O434" s="211"/>
      <c r="P434" s="236"/>
      <c r="Q434" s="237"/>
      <c r="R434" s="233" t="s">
        <v>56</v>
      </c>
      <c r="S434" s="234"/>
      <c r="T434" s="235"/>
      <c r="U434" s="148">
        <f>U433+1</f>
        <v>1</v>
      </c>
      <c r="V434" s="495"/>
      <c r="W434" s="496"/>
      <c r="X434" s="496"/>
      <c r="Y434" s="496"/>
      <c r="Z434" s="496"/>
      <c r="AA434" s="496"/>
      <c r="AB434" s="496"/>
      <c r="AC434" s="496"/>
      <c r="AD434" s="496"/>
      <c r="AE434" s="497"/>
      <c r="AF434" s="211"/>
      <c r="AG434" s="236"/>
      <c r="AH434" s="237"/>
    </row>
    <row r="435" spans="1:34" ht="13.5" thickBot="1">
      <c r="A435" s="238" t="s">
        <v>57</v>
      </c>
      <c r="B435" s="239"/>
      <c r="C435" s="240"/>
      <c r="D435" s="175">
        <f>D434+1</f>
        <v>2</v>
      </c>
      <c r="E435" s="504"/>
      <c r="F435" s="505"/>
      <c r="G435" s="505"/>
      <c r="H435" s="505"/>
      <c r="I435" s="505"/>
      <c r="J435" s="505"/>
      <c r="K435" s="505"/>
      <c r="L435" s="505"/>
      <c r="M435" s="505"/>
      <c r="N435" s="506"/>
      <c r="O435" s="241"/>
      <c r="P435" s="242"/>
      <c r="Q435" s="243"/>
      <c r="R435" s="238" t="s">
        <v>57</v>
      </c>
      <c r="S435" s="239"/>
      <c r="T435" s="240"/>
      <c r="U435" s="175">
        <f>U434+1</f>
        <v>2</v>
      </c>
      <c r="V435" s="504"/>
      <c r="W435" s="505"/>
      <c r="X435" s="505"/>
      <c r="Y435" s="505"/>
      <c r="Z435" s="505"/>
      <c r="AA435" s="505"/>
      <c r="AB435" s="505"/>
      <c r="AC435" s="505"/>
      <c r="AD435" s="505"/>
      <c r="AE435" s="506"/>
      <c r="AF435" s="241"/>
      <c r="AG435" s="242"/>
      <c r="AH435" s="243"/>
    </row>
    <row r="436" spans="1:34" ht="14.25" thickTop="1" thickBot="1">
      <c r="A436" s="305" t="s">
        <v>58</v>
      </c>
      <c r="B436" s="244"/>
      <c r="C436" s="306"/>
      <c r="D436" s="307"/>
      <c r="E436" s="306"/>
      <c r="F436" s="306"/>
      <c r="G436" s="245"/>
      <c r="H436" s="308" t="s">
        <v>59</v>
      </c>
      <c r="I436" s="246"/>
      <c r="J436" s="308" t="s">
        <v>16</v>
      </c>
      <c r="K436" s="310"/>
      <c r="L436" s="507" t="s">
        <v>60</v>
      </c>
      <c r="M436" s="508"/>
      <c r="N436" s="508"/>
      <c r="O436" s="308" t="s">
        <v>15</v>
      </c>
      <c r="P436" s="309"/>
      <c r="Q436" s="311" t="s">
        <v>16</v>
      </c>
      <c r="R436" s="312"/>
      <c r="S436" s="509" t="s">
        <v>61</v>
      </c>
      <c r="T436" s="510"/>
      <c r="U436" s="510"/>
      <c r="V436" s="510"/>
      <c r="W436" s="510"/>
      <c r="X436" s="510"/>
      <c r="Y436" s="510"/>
      <c r="Z436" s="510"/>
      <c r="AA436" s="510"/>
      <c r="AB436" s="510"/>
      <c r="AC436" s="510"/>
      <c r="AD436" s="510"/>
      <c r="AE436" s="510"/>
      <c r="AF436" s="510"/>
      <c r="AG436" s="510"/>
      <c r="AH436" s="511"/>
    </row>
    <row r="437" spans="1:34" ht="13.5" thickBot="1">
      <c r="A437" s="322"/>
      <c r="B437" s="333" t="s">
        <v>80</v>
      </c>
      <c r="C437" s="323"/>
      <c r="D437" s="324"/>
      <c r="E437" s="323"/>
      <c r="F437" s="323"/>
      <c r="G437" s="325"/>
      <c r="H437" s="326"/>
      <c r="I437" s="327"/>
      <c r="J437" s="326"/>
      <c r="K437" s="328"/>
      <c r="L437" s="329"/>
      <c r="M437" s="329"/>
      <c r="N437" s="329"/>
      <c r="O437" s="326"/>
      <c r="P437" s="328"/>
      <c r="Q437" s="326"/>
      <c r="R437" s="330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2"/>
    </row>
    <row r="438" spans="1:34" ht="15">
      <c r="A438" s="512" t="s">
        <v>62</v>
      </c>
      <c r="B438" s="313"/>
      <c r="C438" s="314" t="s">
        <v>15</v>
      </c>
      <c r="D438" s="161"/>
      <c r="E438" s="315"/>
      <c r="F438" s="316"/>
      <c r="G438" s="316"/>
      <c r="H438" s="316"/>
      <c r="I438" s="317"/>
      <c r="J438" s="318"/>
      <c r="K438" s="316"/>
      <c r="L438" s="316"/>
      <c r="M438" s="316"/>
      <c r="N438" s="317"/>
      <c r="O438" s="318"/>
      <c r="P438" s="316"/>
      <c r="Q438" s="316"/>
      <c r="R438" s="316"/>
      <c r="S438" s="317"/>
      <c r="T438" s="318"/>
      <c r="U438" s="319"/>
      <c r="V438" s="316"/>
      <c r="W438" s="316"/>
      <c r="X438" s="316"/>
      <c r="Y438" s="320"/>
      <c r="Z438" s="318"/>
      <c r="AA438" s="316"/>
      <c r="AB438" s="316"/>
      <c r="AC438" s="316"/>
      <c r="AD438" s="317"/>
      <c r="AE438" s="318"/>
      <c r="AF438" s="316"/>
      <c r="AG438" s="316"/>
      <c r="AH438" s="321"/>
    </row>
    <row r="439" spans="1:34" ht="15.75" thickBot="1">
      <c r="A439" s="513"/>
      <c r="B439" s="258"/>
      <c r="C439" s="259" t="s">
        <v>16</v>
      </c>
      <c r="D439" s="260"/>
      <c r="E439" s="261"/>
      <c r="F439" s="262"/>
      <c r="G439" s="262"/>
      <c r="H439" s="262"/>
      <c r="I439" s="263"/>
      <c r="J439" s="264"/>
      <c r="K439" s="262"/>
      <c r="L439" s="262"/>
      <c r="M439" s="262"/>
      <c r="N439" s="263"/>
      <c r="O439" s="264"/>
      <c r="P439" s="262"/>
      <c r="Q439" s="262"/>
      <c r="R439" s="262"/>
      <c r="S439" s="263"/>
      <c r="T439" s="264"/>
      <c r="U439" s="265"/>
      <c r="V439" s="262"/>
      <c r="W439" s="262"/>
      <c r="X439" s="262"/>
      <c r="Y439" s="266"/>
      <c r="Z439" s="264"/>
      <c r="AA439" s="262"/>
      <c r="AB439" s="262"/>
      <c r="AC439" s="262"/>
      <c r="AD439" s="263"/>
      <c r="AE439" s="264"/>
      <c r="AF439" s="262"/>
      <c r="AG439" s="262"/>
      <c r="AH439" s="267"/>
    </row>
    <row r="440" spans="1:34" ht="15">
      <c r="A440" s="514" t="s">
        <v>63</v>
      </c>
      <c r="B440" s="247"/>
      <c r="C440" s="248" t="s">
        <v>15</v>
      </c>
      <c r="D440" s="249"/>
      <c r="E440" s="250"/>
      <c r="F440" s="251"/>
      <c r="G440" s="251"/>
      <c r="H440" s="251"/>
      <c r="I440" s="252"/>
      <c r="J440" s="253"/>
      <c r="K440" s="251"/>
      <c r="L440" s="251"/>
      <c r="M440" s="251"/>
      <c r="N440" s="252"/>
      <c r="O440" s="253"/>
      <c r="P440" s="251"/>
      <c r="Q440" s="251"/>
      <c r="R440" s="251"/>
      <c r="S440" s="252"/>
      <c r="T440" s="253"/>
      <c r="U440" s="254"/>
      <c r="V440" s="251"/>
      <c r="W440" s="251"/>
      <c r="X440" s="251"/>
      <c r="Y440" s="255"/>
      <c r="Z440" s="253"/>
      <c r="AA440" s="251"/>
      <c r="AB440" s="251"/>
      <c r="AC440" s="251"/>
      <c r="AD440" s="252"/>
      <c r="AE440" s="253"/>
      <c r="AF440" s="251"/>
      <c r="AG440" s="251"/>
      <c r="AH440" s="256"/>
    </row>
    <row r="441" spans="1:34" ht="15.75" thickBot="1">
      <c r="A441" s="513"/>
      <c r="B441" s="258"/>
      <c r="C441" s="259" t="s">
        <v>16</v>
      </c>
      <c r="D441" s="260"/>
      <c r="E441" s="261"/>
      <c r="F441" s="262"/>
      <c r="G441" s="262"/>
      <c r="H441" s="262"/>
      <c r="I441" s="263"/>
      <c r="J441" s="264"/>
      <c r="K441" s="262"/>
      <c r="L441" s="262"/>
      <c r="M441" s="262"/>
      <c r="N441" s="263"/>
      <c r="O441" s="264"/>
      <c r="P441" s="262"/>
      <c r="Q441" s="262"/>
      <c r="R441" s="262"/>
      <c r="S441" s="263"/>
      <c r="T441" s="264"/>
      <c r="U441" s="265"/>
      <c r="V441" s="262"/>
      <c r="W441" s="262"/>
      <c r="X441" s="262"/>
      <c r="Y441" s="266"/>
      <c r="Z441" s="264"/>
      <c r="AA441" s="262"/>
      <c r="AB441" s="262"/>
      <c r="AC441" s="262"/>
      <c r="AD441" s="263"/>
      <c r="AE441" s="264"/>
      <c r="AF441" s="262"/>
      <c r="AG441" s="262"/>
      <c r="AH441" s="267"/>
    </row>
    <row r="442" spans="1:34" ht="15">
      <c r="A442" s="514" t="s">
        <v>64</v>
      </c>
      <c r="B442" s="247"/>
      <c r="C442" s="248" t="s">
        <v>15</v>
      </c>
      <c r="D442" s="249"/>
      <c r="E442" s="250"/>
      <c r="F442" s="251"/>
      <c r="G442" s="251"/>
      <c r="H442" s="251"/>
      <c r="I442" s="252"/>
      <c r="J442" s="253"/>
      <c r="K442" s="251"/>
      <c r="L442" s="251"/>
      <c r="M442" s="251"/>
      <c r="N442" s="252"/>
      <c r="O442" s="253"/>
      <c r="P442" s="251"/>
      <c r="Q442" s="251"/>
      <c r="R442" s="251"/>
      <c r="S442" s="252"/>
      <c r="T442" s="253"/>
      <c r="U442" s="254"/>
      <c r="V442" s="251"/>
      <c r="W442" s="251"/>
      <c r="X442" s="251"/>
      <c r="Y442" s="255"/>
      <c r="Z442" s="253"/>
      <c r="AA442" s="251"/>
      <c r="AB442" s="251"/>
      <c r="AC442" s="251"/>
      <c r="AD442" s="252"/>
      <c r="AE442" s="253"/>
      <c r="AF442" s="251"/>
      <c r="AG442" s="251"/>
      <c r="AH442" s="256"/>
    </row>
    <row r="443" spans="1:34" ht="15.75" thickBot="1">
      <c r="A443" s="513"/>
      <c r="B443" s="258"/>
      <c r="C443" s="268" t="s">
        <v>16</v>
      </c>
      <c r="D443" s="177"/>
      <c r="E443" s="269"/>
      <c r="F443" s="270"/>
      <c r="G443" s="270"/>
      <c r="H443" s="270"/>
      <c r="I443" s="271"/>
      <c r="J443" s="272"/>
      <c r="K443" s="270"/>
      <c r="L443" s="270"/>
      <c r="M443" s="270"/>
      <c r="N443" s="271"/>
      <c r="O443" s="272"/>
      <c r="P443" s="270"/>
      <c r="Q443" s="270"/>
      <c r="R443" s="270"/>
      <c r="S443" s="271"/>
      <c r="T443" s="272"/>
      <c r="U443" s="273"/>
      <c r="V443" s="270"/>
      <c r="W443" s="270"/>
      <c r="X443" s="270"/>
      <c r="Y443" s="274"/>
      <c r="Z443" s="272"/>
      <c r="AA443" s="270"/>
      <c r="AB443" s="270"/>
      <c r="AC443" s="270"/>
      <c r="AD443" s="271"/>
      <c r="AE443" s="272"/>
      <c r="AF443" s="270"/>
      <c r="AG443" s="270"/>
      <c r="AH443" s="275"/>
    </row>
    <row r="444" spans="1:34">
      <c r="A444" s="276"/>
      <c r="B444" s="515"/>
      <c r="C444" s="277"/>
      <c r="D444" s="249"/>
      <c r="E444" s="249"/>
      <c r="F444" s="249"/>
      <c r="G444" s="249"/>
      <c r="H444" s="278"/>
      <c r="I444" s="517" t="s">
        <v>62</v>
      </c>
      <c r="J444" s="518"/>
      <c r="K444" s="518"/>
      <c r="L444" s="518"/>
      <c r="M444" s="519"/>
      <c r="N444" s="517" t="s">
        <v>63</v>
      </c>
      <c r="O444" s="518"/>
      <c r="P444" s="518"/>
      <c r="Q444" s="518"/>
      <c r="R444" s="519"/>
      <c r="S444" s="517" t="s">
        <v>64</v>
      </c>
      <c r="T444" s="518"/>
      <c r="U444" s="518"/>
      <c r="V444" s="518"/>
      <c r="W444" s="518"/>
      <c r="X444" s="519"/>
      <c r="Y444" s="517" t="s">
        <v>13</v>
      </c>
      <c r="Z444" s="518"/>
      <c r="AA444" s="518"/>
      <c r="AB444" s="518"/>
      <c r="AC444" s="519"/>
      <c r="AD444" s="517" t="s">
        <v>31</v>
      </c>
      <c r="AE444" s="518"/>
      <c r="AF444" s="518"/>
      <c r="AG444" s="518"/>
      <c r="AH444" s="520"/>
    </row>
    <row r="445" spans="1:34" ht="18.75" thickBot="1">
      <c r="A445" s="279"/>
      <c r="B445" s="516"/>
      <c r="C445" s="521" t="s">
        <v>65</v>
      </c>
      <c r="D445" s="522"/>
      <c r="E445" s="522"/>
      <c r="F445" s="522"/>
      <c r="G445" s="522"/>
      <c r="H445" s="523"/>
      <c r="I445" s="524"/>
      <c r="J445" s="525"/>
      <c r="K445" s="280" t="s">
        <v>66</v>
      </c>
      <c r="L445" s="525"/>
      <c r="M445" s="526"/>
      <c r="N445" s="524"/>
      <c r="O445" s="525"/>
      <c r="P445" s="280" t="s">
        <v>66</v>
      </c>
      <c r="Q445" s="525"/>
      <c r="R445" s="526"/>
      <c r="S445" s="524"/>
      <c r="T445" s="525"/>
      <c r="U445" s="281"/>
      <c r="V445" s="280" t="s">
        <v>66</v>
      </c>
      <c r="W445" s="525"/>
      <c r="X445" s="526"/>
      <c r="Y445" s="524"/>
      <c r="Z445" s="525"/>
      <c r="AA445" s="280" t="s">
        <v>66</v>
      </c>
      <c r="AB445" s="525"/>
      <c r="AC445" s="526"/>
      <c r="AD445" s="524"/>
      <c r="AE445" s="525"/>
      <c r="AF445" s="280" t="s">
        <v>66</v>
      </c>
      <c r="AG445" s="525"/>
      <c r="AH445" s="527"/>
    </row>
    <row r="446" spans="1:34">
      <c r="A446" s="279"/>
      <c r="B446" s="516"/>
      <c r="C446" s="528" t="s">
        <v>67</v>
      </c>
      <c r="D446" s="528"/>
      <c r="E446" s="528"/>
      <c r="F446" s="528"/>
      <c r="G446" s="528"/>
      <c r="H446" s="528"/>
      <c r="I446" s="530"/>
      <c r="J446" s="531"/>
      <c r="K446" s="531"/>
      <c r="L446" s="531"/>
      <c r="M446" s="531"/>
      <c r="N446" s="531"/>
      <c r="O446" s="531"/>
      <c r="P446" s="531"/>
      <c r="Q446" s="531"/>
      <c r="R446" s="531"/>
      <c r="S446" s="531"/>
      <c r="T446" s="531"/>
      <c r="U446" s="531"/>
      <c r="V446" s="531"/>
      <c r="W446" s="531"/>
      <c r="X446" s="532"/>
      <c r="Y446" s="517" t="s">
        <v>12</v>
      </c>
      <c r="Z446" s="518"/>
      <c r="AA446" s="518"/>
      <c r="AB446" s="518"/>
      <c r="AC446" s="519"/>
      <c r="AD446" s="517" t="s">
        <v>68</v>
      </c>
      <c r="AE446" s="518"/>
      <c r="AF446" s="518"/>
      <c r="AG446" s="518"/>
      <c r="AH446" s="520"/>
    </row>
    <row r="447" spans="1:34" ht="18.75" thickBot="1">
      <c r="A447" s="282"/>
      <c r="B447" s="516"/>
      <c r="C447" s="529"/>
      <c r="D447" s="529"/>
      <c r="E447" s="529"/>
      <c r="F447" s="529"/>
      <c r="G447" s="529"/>
      <c r="H447" s="529"/>
      <c r="I447" s="533"/>
      <c r="J447" s="534"/>
      <c r="K447" s="534"/>
      <c r="L447" s="534"/>
      <c r="M447" s="534"/>
      <c r="N447" s="534"/>
      <c r="O447" s="534"/>
      <c r="P447" s="534"/>
      <c r="Q447" s="534"/>
      <c r="R447" s="534"/>
      <c r="S447" s="534"/>
      <c r="T447" s="534"/>
      <c r="U447" s="534"/>
      <c r="V447" s="534"/>
      <c r="W447" s="534"/>
      <c r="X447" s="535"/>
      <c r="Y447" s="536"/>
      <c r="Z447" s="537"/>
      <c r="AA447" s="283" t="s">
        <v>66</v>
      </c>
      <c r="AB447" s="537"/>
      <c r="AC447" s="538"/>
      <c r="AD447" s="539"/>
      <c r="AE447" s="537"/>
      <c r="AF447" s="537"/>
      <c r="AG447" s="540" t="s">
        <v>41</v>
      </c>
      <c r="AH447" s="541"/>
    </row>
    <row r="448" spans="1:34" ht="14.25" thickTop="1" thickBot="1">
      <c r="A448" s="542" t="s">
        <v>69</v>
      </c>
      <c r="B448" s="543"/>
      <c r="C448" s="543"/>
      <c r="D448" s="543"/>
      <c r="E448" s="543"/>
      <c r="F448" s="543"/>
      <c r="G448" s="543"/>
      <c r="H448" s="543"/>
      <c r="I448" s="543"/>
      <c r="J448" s="543"/>
      <c r="K448" s="543"/>
      <c r="L448" s="543"/>
      <c r="M448" s="543"/>
      <c r="N448" s="543"/>
      <c r="O448" s="543"/>
      <c r="P448" s="543"/>
      <c r="Q448" s="543"/>
      <c r="R448" s="543"/>
      <c r="S448" s="543"/>
      <c r="T448" s="543"/>
      <c r="U448" s="543"/>
      <c r="V448" s="543"/>
      <c r="W448" s="543"/>
      <c r="X448" s="543"/>
      <c r="Y448" s="543"/>
      <c r="Z448" s="543"/>
      <c r="AA448" s="543"/>
      <c r="AB448" s="543"/>
      <c r="AC448" s="543"/>
      <c r="AD448" s="543"/>
      <c r="AE448" s="543"/>
      <c r="AF448" s="543"/>
      <c r="AG448" s="543"/>
      <c r="AH448" s="544"/>
    </row>
    <row r="449" spans="1:34" ht="24" thickBot="1">
      <c r="A449" s="284" t="s">
        <v>70</v>
      </c>
      <c r="B449" s="285"/>
      <c r="C449" s="285"/>
      <c r="D449" s="286"/>
      <c r="E449" s="285"/>
      <c r="F449" s="285"/>
      <c r="G449" s="287"/>
      <c r="H449" s="285"/>
      <c r="I449" s="285"/>
      <c r="J449" s="285"/>
      <c r="K449" s="285"/>
      <c r="L449" s="285"/>
      <c r="M449" s="285"/>
      <c r="N449" s="285"/>
      <c r="O449" s="285"/>
      <c r="P449" s="285"/>
      <c r="Q449" s="288"/>
      <c r="R449" s="289" t="s">
        <v>71</v>
      </c>
      <c r="S449" s="285"/>
      <c r="T449" s="285"/>
      <c r="U449" s="286"/>
      <c r="V449" s="285"/>
      <c r="W449" s="290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H449" s="292"/>
    </row>
    <row r="450" spans="1:34" ht="22.5" thickBot="1">
      <c r="A450" s="284" t="s">
        <v>42</v>
      </c>
      <c r="B450" s="285"/>
      <c r="C450" s="285"/>
      <c r="D450" s="286"/>
      <c r="E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8"/>
      <c r="R450" s="293" t="s">
        <v>72</v>
      </c>
      <c r="S450" s="285"/>
      <c r="T450" s="285"/>
      <c r="U450" s="286"/>
      <c r="V450" s="285"/>
      <c r="W450" s="294"/>
      <c r="X450" s="285"/>
      <c r="Y450" s="285"/>
      <c r="Z450" s="285"/>
      <c r="AA450" s="285"/>
      <c r="AB450" s="285"/>
      <c r="AC450" s="285"/>
      <c r="AD450" s="285"/>
      <c r="AE450" s="285"/>
      <c r="AF450" s="285"/>
      <c r="AG450" s="285"/>
      <c r="AH450" s="295"/>
    </row>
    <row r="451" spans="1:34" ht="13.5" thickBot="1">
      <c r="A451" s="296" t="s">
        <v>73</v>
      </c>
      <c r="B451" s="297"/>
      <c r="C451" s="297"/>
      <c r="D451" s="298"/>
      <c r="E451" s="297"/>
      <c r="F451" s="297"/>
      <c r="G451" s="297"/>
      <c r="H451" s="297"/>
      <c r="I451" s="297"/>
      <c r="J451" s="299" t="s">
        <v>74</v>
      </c>
      <c r="K451" s="300"/>
      <c r="L451" s="300"/>
      <c r="M451" s="300"/>
      <c r="N451" s="301"/>
      <c r="O451" s="297"/>
      <c r="P451" s="299" t="s">
        <v>75</v>
      </c>
      <c r="Q451" s="300"/>
      <c r="R451" s="300"/>
      <c r="S451" s="300"/>
      <c r="T451" s="301"/>
      <c r="U451" s="298"/>
      <c r="V451" s="297"/>
      <c r="W451" s="299" t="s">
        <v>76</v>
      </c>
      <c r="X451" s="300"/>
      <c r="Y451" s="300"/>
      <c r="Z451" s="300"/>
      <c r="AA451" s="300"/>
      <c r="AB451" s="301"/>
      <c r="AC451" s="297"/>
      <c r="AD451" s="299" t="s">
        <v>77</v>
      </c>
      <c r="AE451" s="300"/>
      <c r="AF451" s="300"/>
      <c r="AG451" s="301"/>
      <c r="AH451" s="302"/>
    </row>
    <row r="452" spans="1:34" ht="13.5" thickTop="1"/>
  </sheetData>
  <mergeCells count="825">
    <mergeCell ref="A1:AC1"/>
    <mergeCell ref="A2:AC2"/>
    <mergeCell ref="G3:AC3"/>
    <mergeCell ref="G4:AC4"/>
    <mergeCell ref="F5:Q5"/>
    <mergeCell ref="W5:AC5"/>
    <mergeCell ref="F6:Q6"/>
    <mergeCell ref="W6:AA6"/>
    <mergeCell ref="F7:Q7"/>
    <mergeCell ref="W7:Z7"/>
    <mergeCell ref="AD7:AH7"/>
    <mergeCell ref="F8:Q8"/>
    <mergeCell ref="W8:X8"/>
    <mergeCell ref="AD8:AE8"/>
    <mergeCell ref="F9:Q9"/>
    <mergeCell ref="W9:X9"/>
    <mergeCell ref="A10:N10"/>
    <mergeCell ref="R10:AE10"/>
    <mergeCell ref="A11:N11"/>
    <mergeCell ref="R11:AE11"/>
    <mergeCell ref="E14:N14"/>
    <mergeCell ref="V14:AE14"/>
    <mergeCell ref="E15:N15"/>
    <mergeCell ref="V15:AE15"/>
    <mergeCell ref="E16:N16"/>
    <mergeCell ref="V16:AE16"/>
    <mergeCell ref="E17:N17"/>
    <mergeCell ref="V17:AE17"/>
    <mergeCell ref="E18:N18"/>
    <mergeCell ref="V18:AE18"/>
    <mergeCell ref="E19:N19"/>
    <mergeCell ref="V19:AE19"/>
    <mergeCell ref="E20:N20"/>
    <mergeCell ref="V20:AE20"/>
    <mergeCell ref="E21:N21"/>
    <mergeCell ref="V21:AE21"/>
    <mergeCell ref="E22:N22"/>
    <mergeCell ref="V22:AE22"/>
    <mergeCell ref="E23:N23"/>
    <mergeCell ref="V23:AE23"/>
    <mergeCell ref="E24:N24"/>
    <mergeCell ref="V24:AE24"/>
    <mergeCell ref="E25:N25"/>
    <mergeCell ref="V25:AE25"/>
    <mergeCell ref="L26:N26"/>
    <mergeCell ref="S26:AH26"/>
    <mergeCell ref="A28:A29"/>
    <mergeCell ref="A30:A31"/>
    <mergeCell ref="A32:A33"/>
    <mergeCell ref="B34:B37"/>
    <mergeCell ref="I34:M34"/>
    <mergeCell ref="N34:R34"/>
    <mergeCell ref="S34:X34"/>
    <mergeCell ref="Y34:AC34"/>
    <mergeCell ref="AD34:AH34"/>
    <mergeCell ref="C35:H35"/>
    <mergeCell ref="I35:J35"/>
    <mergeCell ref="L35:M35"/>
    <mergeCell ref="N35:O35"/>
    <mergeCell ref="Q35:R35"/>
    <mergeCell ref="S35:T35"/>
    <mergeCell ref="W35:X35"/>
    <mergeCell ref="Y35:Z35"/>
    <mergeCell ref="AB35:AC35"/>
    <mergeCell ref="AD35:AE35"/>
    <mergeCell ref="AG35:AH35"/>
    <mergeCell ref="C36:H37"/>
    <mergeCell ref="I36:X37"/>
    <mergeCell ref="Y36:AC36"/>
    <mergeCell ref="AD36:AH36"/>
    <mergeCell ref="Y37:Z37"/>
    <mergeCell ref="AB37:AC37"/>
    <mergeCell ref="AD37:AF37"/>
    <mergeCell ref="AG37:AH37"/>
    <mergeCell ref="A38:AH38"/>
    <mergeCell ref="A43:AC43"/>
    <mergeCell ref="A44:AC44"/>
    <mergeCell ref="G45:AC45"/>
    <mergeCell ref="G46:AC46"/>
    <mergeCell ref="F47:Q47"/>
    <mergeCell ref="W47:AC47"/>
    <mergeCell ref="F48:Q48"/>
    <mergeCell ref="W48:AA48"/>
    <mergeCell ref="F49:Q49"/>
    <mergeCell ref="W49:Z49"/>
    <mergeCell ref="AD49:AH49"/>
    <mergeCell ref="F50:Q50"/>
    <mergeCell ref="W50:X50"/>
    <mergeCell ref="AD50:AE50"/>
    <mergeCell ref="F51:Q51"/>
    <mergeCell ref="W51:X51"/>
    <mergeCell ref="A52:N52"/>
    <mergeCell ref="R52:AE52"/>
    <mergeCell ref="A53:N53"/>
    <mergeCell ref="R53:AE53"/>
    <mergeCell ref="E55:N55"/>
    <mergeCell ref="V55:AE55"/>
    <mergeCell ref="E56:N56"/>
    <mergeCell ref="V56:AE56"/>
    <mergeCell ref="E57:N57"/>
    <mergeCell ref="V57:AE57"/>
    <mergeCell ref="E58:N58"/>
    <mergeCell ref="V58:AE58"/>
    <mergeCell ref="E59:N59"/>
    <mergeCell ref="V59:AE59"/>
    <mergeCell ref="E60:N60"/>
    <mergeCell ref="V60:AE60"/>
    <mergeCell ref="E61:N61"/>
    <mergeCell ref="V61:AE61"/>
    <mergeCell ref="E62:N62"/>
    <mergeCell ref="V62:AE62"/>
    <mergeCell ref="E63:N63"/>
    <mergeCell ref="V63:AE63"/>
    <mergeCell ref="E64:N64"/>
    <mergeCell ref="V64:AE64"/>
    <mergeCell ref="E65:N65"/>
    <mergeCell ref="V65:AE65"/>
    <mergeCell ref="E66:N66"/>
    <mergeCell ref="V66:AE66"/>
    <mergeCell ref="L67:N67"/>
    <mergeCell ref="S67:AH67"/>
    <mergeCell ref="A69:A70"/>
    <mergeCell ref="A71:A72"/>
    <mergeCell ref="A73:A74"/>
    <mergeCell ref="B75:B78"/>
    <mergeCell ref="I75:M75"/>
    <mergeCell ref="N75:R75"/>
    <mergeCell ref="S75:X75"/>
    <mergeCell ref="Y75:AC75"/>
    <mergeCell ref="AD75:AH75"/>
    <mergeCell ref="C76:H76"/>
    <mergeCell ref="I76:J76"/>
    <mergeCell ref="L76:M76"/>
    <mergeCell ref="N76:O76"/>
    <mergeCell ref="Q76:R76"/>
    <mergeCell ref="S76:T76"/>
    <mergeCell ref="W76:X76"/>
    <mergeCell ref="Y76:Z76"/>
    <mergeCell ref="AB76:AC76"/>
    <mergeCell ref="AD76:AE76"/>
    <mergeCell ref="AG76:AH76"/>
    <mergeCell ref="C77:H78"/>
    <mergeCell ref="I77:X78"/>
    <mergeCell ref="Y77:AC77"/>
    <mergeCell ref="AD77:AH77"/>
    <mergeCell ref="Y78:Z78"/>
    <mergeCell ref="AB78:AC78"/>
    <mergeCell ref="AD78:AF78"/>
    <mergeCell ref="AG78:AH78"/>
    <mergeCell ref="A79:AH79"/>
    <mergeCell ref="A84:AC84"/>
    <mergeCell ref="A85:AC85"/>
    <mergeCell ref="G86:AC86"/>
    <mergeCell ref="G87:AC87"/>
    <mergeCell ref="F88:Q88"/>
    <mergeCell ref="W88:AC88"/>
    <mergeCell ref="F89:Q89"/>
    <mergeCell ref="W89:AA89"/>
    <mergeCell ref="F90:Q90"/>
    <mergeCell ref="W90:Z90"/>
    <mergeCell ref="AD90:AH90"/>
    <mergeCell ref="F91:Q91"/>
    <mergeCell ref="W91:X91"/>
    <mergeCell ref="AD91:AE91"/>
    <mergeCell ref="F92:Q92"/>
    <mergeCell ref="W92:X92"/>
    <mergeCell ref="A93:N93"/>
    <mergeCell ref="R93:AE93"/>
    <mergeCell ref="A94:N94"/>
    <mergeCell ref="R94:AE94"/>
    <mergeCell ref="E96:N96"/>
    <mergeCell ref="V96:AE96"/>
    <mergeCell ref="E97:N97"/>
    <mergeCell ref="V97:AE97"/>
    <mergeCell ref="E98:N98"/>
    <mergeCell ref="V98:AE98"/>
    <mergeCell ref="E99:N99"/>
    <mergeCell ref="V99:AE99"/>
    <mergeCell ref="E100:N100"/>
    <mergeCell ref="V100:AE100"/>
    <mergeCell ref="E101:N101"/>
    <mergeCell ref="V101:AE101"/>
    <mergeCell ref="E102:N102"/>
    <mergeCell ref="V102:AE102"/>
    <mergeCell ref="E103:N103"/>
    <mergeCell ref="V103:AE103"/>
    <mergeCell ref="E104:N104"/>
    <mergeCell ref="V104:AE104"/>
    <mergeCell ref="E105:N105"/>
    <mergeCell ref="V105:AE105"/>
    <mergeCell ref="E106:N106"/>
    <mergeCell ref="V106:AE106"/>
    <mergeCell ref="E107:N107"/>
    <mergeCell ref="V107:AE107"/>
    <mergeCell ref="L108:N108"/>
    <mergeCell ref="S108:AH108"/>
    <mergeCell ref="A110:A111"/>
    <mergeCell ref="A112:A113"/>
    <mergeCell ref="A114:A115"/>
    <mergeCell ref="B116:B119"/>
    <mergeCell ref="I116:M116"/>
    <mergeCell ref="N116:R116"/>
    <mergeCell ref="S116:X116"/>
    <mergeCell ref="Y116:AC116"/>
    <mergeCell ref="AD116:AH116"/>
    <mergeCell ref="C117:H117"/>
    <mergeCell ref="I117:J117"/>
    <mergeCell ref="L117:M117"/>
    <mergeCell ref="N117:O117"/>
    <mergeCell ref="Q117:R117"/>
    <mergeCell ref="S117:T117"/>
    <mergeCell ref="W117:X117"/>
    <mergeCell ref="Y117:Z117"/>
    <mergeCell ref="AB117:AC117"/>
    <mergeCell ref="AD117:AE117"/>
    <mergeCell ref="AG117:AH117"/>
    <mergeCell ref="C118:H119"/>
    <mergeCell ref="I118:X119"/>
    <mergeCell ref="Y118:AC118"/>
    <mergeCell ref="AD118:AH118"/>
    <mergeCell ref="Y119:Z119"/>
    <mergeCell ref="AB119:AC119"/>
    <mergeCell ref="AD119:AF119"/>
    <mergeCell ref="AG119:AH119"/>
    <mergeCell ref="A120:AH120"/>
    <mergeCell ref="A125:AC125"/>
    <mergeCell ref="A126:AC126"/>
    <mergeCell ref="G127:AC127"/>
    <mergeCell ref="G128:AC128"/>
    <mergeCell ref="F129:Q129"/>
    <mergeCell ref="W129:AC129"/>
    <mergeCell ref="F130:Q130"/>
    <mergeCell ref="W130:AA130"/>
    <mergeCell ref="F131:Q131"/>
    <mergeCell ref="W131:Z131"/>
    <mergeCell ref="AD131:AH131"/>
    <mergeCell ref="F132:Q132"/>
    <mergeCell ref="W132:X132"/>
    <mergeCell ref="AD132:AE132"/>
    <mergeCell ref="F133:Q133"/>
    <mergeCell ref="W133:X133"/>
    <mergeCell ref="A134:N134"/>
    <mergeCell ref="R134:AE134"/>
    <mergeCell ref="A135:N135"/>
    <mergeCell ref="R135:AE135"/>
    <mergeCell ref="E137:N137"/>
    <mergeCell ref="V137:AE137"/>
    <mergeCell ref="E138:N138"/>
    <mergeCell ref="V138:AE138"/>
    <mergeCell ref="E139:N139"/>
    <mergeCell ref="V139:AE139"/>
    <mergeCell ref="E140:N140"/>
    <mergeCell ref="V140:AE140"/>
    <mergeCell ref="E141:N141"/>
    <mergeCell ref="V141:AE141"/>
    <mergeCell ref="E142:N142"/>
    <mergeCell ref="V142:AE142"/>
    <mergeCell ref="E143:N143"/>
    <mergeCell ref="V143:AE143"/>
    <mergeCell ref="E144:N144"/>
    <mergeCell ref="V144:AE144"/>
    <mergeCell ref="E145:N145"/>
    <mergeCell ref="V145:AE145"/>
    <mergeCell ref="E146:N146"/>
    <mergeCell ref="V146:AE146"/>
    <mergeCell ref="E147:N147"/>
    <mergeCell ref="V147:AE147"/>
    <mergeCell ref="E148:N148"/>
    <mergeCell ref="V148:AE148"/>
    <mergeCell ref="L149:N149"/>
    <mergeCell ref="S149:AH149"/>
    <mergeCell ref="A151:A152"/>
    <mergeCell ref="A153:A154"/>
    <mergeCell ref="A155:A156"/>
    <mergeCell ref="B157:B160"/>
    <mergeCell ref="I157:M157"/>
    <mergeCell ref="N157:R157"/>
    <mergeCell ref="S157:X157"/>
    <mergeCell ref="Y157:AC157"/>
    <mergeCell ref="AD157:AH157"/>
    <mergeCell ref="C158:H158"/>
    <mergeCell ref="I158:J158"/>
    <mergeCell ref="L158:M158"/>
    <mergeCell ref="N158:O158"/>
    <mergeCell ref="Q158:R158"/>
    <mergeCell ref="S158:T158"/>
    <mergeCell ref="W158:X158"/>
    <mergeCell ref="Y158:Z158"/>
    <mergeCell ref="AB158:AC158"/>
    <mergeCell ref="AD158:AE158"/>
    <mergeCell ref="AG158:AH158"/>
    <mergeCell ref="C159:H160"/>
    <mergeCell ref="I159:X160"/>
    <mergeCell ref="Y159:AC159"/>
    <mergeCell ref="AD159:AH159"/>
    <mergeCell ref="Y160:Z160"/>
    <mergeCell ref="AB160:AC160"/>
    <mergeCell ref="AD160:AF160"/>
    <mergeCell ref="AG160:AH160"/>
    <mergeCell ref="A161:AH161"/>
    <mergeCell ref="A166:AC166"/>
    <mergeCell ref="A167:AC167"/>
    <mergeCell ref="G168:AC168"/>
    <mergeCell ref="G169:AC169"/>
    <mergeCell ref="F170:Q170"/>
    <mergeCell ref="W170:AC170"/>
    <mergeCell ref="F171:Q171"/>
    <mergeCell ref="W171:AA171"/>
    <mergeCell ref="F172:Q172"/>
    <mergeCell ref="W172:Z172"/>
    <mergeCell ref="AD172:AH172"/>
    <mergeCell ref="F173:Q173"/>
    <mergeCell ref="W173:X173"/>
    <mergeCell ref="AD173:AE173"/>
    <mergeCell ref="F174:Q174"/>
    <mergeCell ref="W174:X174"/>
    <mergeCell ref="A175:N175"/>
    <mergeCell ref="R175:AE175"/>
    <mergeCell ref="A176:N176"/>
    <mergeCell ref="R176:AE176"/>
    <mergeCell ref="E178:N178"/>
    <mergeCell ref="V178:AE178"/>
    <mergeCell ref="E179:N179"/>
    <mergeCell ref="V179:AE179"/>
    <mergeCell ref="E180:N180"/>
    <mergeCell ref="V180:AE180"/>
    <mergeCell ref="E181:N181"/>
    <mergeCell ref="V181:AE181"/>
    <mergeCell ref="E182:N182"/>
    <mergeCell ref="V182:AE182"/>
    <mergeCell ref="E183:N183"/>
    <mergeCell ref="V183:AE183"/>
    <mergeCell ref="E184:N184"/>
    <mergeCell ref="V184:AE184"/>
    <mergeCell ref="E185:N185"/>
    <mergeCell ref="V185:AE185"/>
    <mergeCell ref="E186:N186"/>
    <mergeCell ref="V186:AE186"/>
    <mergeCell ref="E187:N187"/>
    <mergeCell ref="V187:AE187"/>
    <mergeCell ref="E188:N188"/>
    <mergeCell ref="V188:AE188"/>
    <mergeCell ref="E189:N189"/>
    <mergeCell ref="V189:AE189"/>
    <mergeCell ref="L190:N190"/>
    <mergeCell ref="S190:AH190"/>
    <mergeCell ref="A192:A193"/>
    <mergeCell ref="A194:A195"/>
    <mergeCell ref="A196:A197"/>
    <mergeCell ref="B198:B201"/>
    <mergeCell ref="I198:M198"/>
    <mergeCell ref="N198:R198"/>
    <mergeCell ref="S198:X198"/>
    <mergeCell ref="Y198:AC198"/>
    <mergeCell ref="AD198:AH198"/>
    <mergeCell ref="C199:H199"/>
    <mergeCell ref="I199:J199"/>
    <mergeCell ref="L199:M199"/>
    <mergeCell ref="N199:O199"/>
    <mergeCell ref="Q199:R199"/>
    <mergeCell ref="S199:T199"/>
    <mergeCell ref="W199:X199"/>
    <mergeCell ref="Y199:Z199"/>
    <mergeCell ref="AB199:AC199"/>
    <mergeCell ref="AD199:AE199"/>
    <mergeCell ref="AG199:AH199"/>
    <mergeCell ref="C200:H201"/>
    <mergeCell ref="I200:X201"/>
    <mergeCell ref="Y200:AC200"/>
    <mergeCell ref="AD200:AH200"/>
    <mergeCell ref="Y201:Z201"/>
    <mergeCell ref="AB201:AC201"/>
    <mergeCell ref="AD201:AF201"/>
    <mergeCell ref="AG201:AH201"/>
    <mergeCell ref="A202:AH202"/>
    <mergeCell ref="A207:AC207"/>
    <mergeCell ref="A208:AC208"/>
    <mergeCell ref="G209:AC209"/>
    <mergeCell ref="G210:AC210"/>
    <mergeCell ref="F211:Q211"/>
    <mergeCell ref="W211:AC211"/>
    <mergeCell ref="F212:Q212"/>
    <mergeCell ref="W212:AA212"/>
    <mergeCell ref="F213:Q213"/>
    <mergeCell ref="W213:Z213"/>
    <mergeCell ref="AD213:AH213"/>
    <mergeCell ref="F214:Q214"/>
    <mergeCell ref="W214:X214"/>
    <mergeCell ref="AD214:AE214"/>
    <mergeCell ref="F215:Q215"/>
    <mergeCell ref="W215:X215"/>
    <mergeCell ref="A216:N216"/>
    <mergeCell ref="R216:AE216"/>
    <mergeCell ref="A217:N217"/>
    <mergeCell ref="R217:AE217"/>
    <mergeCell ref="E219:N219"/>
    <mergeCell ref="V219:AE219"/>
    <mergeCell ref="E220:N220"/>
    <mergeCell ref="V220:AE220"/>
    <mergeCell ref="E221:N221"/>
    <mergeCell ref="V221:AE221"/>
    <mergeCell ref="E222:N222"/>
    <mergeCell ref="V222:AE222"/>
    <mergeCell ref="E223:N223"/>
    <mergeCell ref="V223:AE223"/>
    <mergeCell ref="E224:N224"/>
    <mergeCell ref="V224:AE224"/>
    <mergeCell ref="E225:N225"/>
    <mergeCell ref="V225:AE225"/>
    <mergeCell ref="E226:N226"/>
    <mergeCell ref="V226:AE226"/>
    <mergeCell ref="E227:N227"/>
    <mergeCell ref="V227:AE227"/>
    <mergeCell ref="E228:N228"/>
    <mergeCell ref="V228:AE228"/>
    <mergeCell ref="E229:N229"/>
    <mergeCell ref="V229:AE229"/>
    <mergeCell ref="E230:N230"/>
    <mergeCell ref="V230:AE230"/>
    <mergeCell ref="L231:N231"/>
    <mergeCell ref="S231:AH231"/>
    <mergeCell ref="A233:A234"/>
    <mergeCell ref="A235:A236"/>
    <mergeCell ref="A237:A238"/>
    <mergeCell ref="B239:B242"/>
    <mergeCell ref="I239:M239"/>
    <mergeCell ref="N239:R239"/>
    <mergeCell ref="S239:X239"/>
    <mergeCell ref="Y239:AC239"/>
    <mergeCell ref="AD239:AH239"/>
    <mergeCell ref="C240:H240"/>
    <mergeCell ref="I240:J240"/>
    <mergeCell ref="L240:M240"/>
    <mergeCell ref="N240:O240"/>
    <mergeCell ref="Q240:R240"/>
    <mergeCell ref="S240:T240"/>
    <mergeCell ref="W240:X240"/>
    <mergeCell ref="Y240:Z240"/>
    <mergeCell ref="AB240:AC240"/>
    <mergeCell ref="AD240:AE240"/>
    <mergeCell ref="AG240:AH240"/>
    <mergeCell ref="C241:H242"/>
    <mergeCell ref="I241:X242"/>
    <mergeCell ref="Y241:AC241"/>
    <mergeCell ref="AD241:AH241"/>
    <mergeCell ref="Y242:Z242"/>
    <mergeCell ref="AB242:AC242"/>
    <mergeCell ref="AD242:AF242"/>
    <mergeCell ref="AG242:AH242"/>
    <mergeCell ref="A243:AH243"/>
    <mergeCell ref="A248:AC248"/>
    <mergeCell ref="A249:AC249"/>
    <mergeCell ref="G250:AC250"/>
    <mergeCell ref="G251:AC251"/>
    <mergeCell ref="F252:Q252"/>
    <mergeCell ref="W252:AC252"/>
    <mergeCell ref="F253:Q253"/>
    <mergeCell ref="W253:AA253"/>
    <mergeCell ref="F254:Q254"/>
    <mergeCell ref="W254:Z254"/>
    <mergeCell ref="AD254:AH254"/>
    <mergeCell ref="F255:Q255"/>
    <mergeCell ref="W255:X255"/>
    <mergeCell ref="AD255:AE255"/>
    <mergeCell ref="F256:Q256"/>
    <mergeCell ref="W256:X256"/>
    <mergeCell ref="A257:N257"/>
    <mergeCell ref="R257:AE257"/>
    <mergeCell ref="A258:N258"/>
    <mergeCell ref="R258:AE258"/>
    <mergeCell ref="E260:N260"/>
    <mergeCell ref="V260:AE260"/>
    <mergeCell ref="E261:N261"/>
    <mergeCell ref="V261:AE261"/>
    <mergeCell ref="E262:N262"/>
    <mergeCell ref="V262:AE262"/>
    <mergeCell ref="E263:N263"/>
    <mergeCell ref="V263:AE263"/>
    <mergeCell ref="E264:N264"/>
    <mergeCell ref="V264:AE264"/>
    <mergeCell ref="E265:N265"/>
    <mergeCell ref="V265:AE265"/>
    <mergeCell ref="E266:N266"/>
    <mergeCell ref="V266:AE266"/>
    <mergeCell ref="E267:N267"/>
    <mergeCell ref="V267:AE267"/>
    <mergeCell ref="E268:N268"/>
    <mergeCell ref="V268:AE268"/>
    <mergeCell ref="E269:N269"/>
    <mergeCell ref="V269:AE269"/>
    <mergeCell ref="E270:N270"/>
    <mergeCell ref="V270:AE270"/>
    <mergeCell ref="E271:N271"/>
    <mergeCell ref="V271:AE271"/>
    <mergeCell ref="L272:N272"/>
    <mergeCell ref="S272:AH272"/>
    <mergeCell ref="A274:A275"/>
    <mergeCell ref="A276:A277"/>
    <mergeCell ref="A278:A279"/>
    <mergeCell ref="B280:B283"/>
    <mergeCell ref="I280:M280"/>
    <mergeCell ref="N280:R280"/>
    <mergeCell ref="S280:X280"/>
    <mergeCell ref="Y280:AC280"/>
    <mergeCell ref="AD280:AH280"/>
    <mergeCell ref="C281:H281"/>
    <mergeCell ref="I281:J281"/>
    <mergeCell ref="L281:M281"/>
    <mergeCell ref="N281:O281"/>
    <mergeCell ref="Q281:R281"/>
    <mergeCell ref="S281:T281"/>
    <mergeCell ref="W281:X281"/>
    <mergeCell ref="Y281:Z281"/>
    <mergeCell ref="AB281:AC281"/>
    <mergeCell ref="AD281:AE281"/>
    <mergeCell ref="AG281:AH281"/>
    <mergeCell ref="C282:H283"/>
    <mergeCell ref="I282:X283"/>
    <mergeCell ref="Y282:AC282"/>
    <mergeCell ref="AD282:AH282"/>
    <mergeCell ref="Y283:Z283"/>
    <mergeCell ref="AB283:AC283"/>
    <mergeCell ref="AD283:AF283"/>
    <mergeCell ref="AG283:AH283"/>
    <mergeCell ref="A284:AH284"/>
    <mergeCell ref="A289:AC289"/>
    <mergeCell ref="A290:AC290"/>
    <mergeCell ref="G291:AC291"/>
    <mergeCell ref="G292:AC292"/>
    <mergeCell ref="F293:Q293"/>
    <mergeCell ref="W293:AC293"/>
    <mergeCell ref="F294:Q294"/>
    <mergeCell ref="W294:AA294"/>
    <mergeCell ref="F295:Q295"/>
    <mergeCell ref="W295:Z295"/>
    <mergeCell ref="AD295:AH295"/>
    <mergeCell ref="F296:Q296"/>
    <mergeCell ref="W296:X296"/>
    <mergeCell ref="AD296:AE296"/>
    <mergeCell ref="F297:Q297"/>
    <mergeCell ref="W297:X297"/>
    <mergeCell ref="A298:N298"/>
    <mergeCell ref="R298:AE298"/>
    <mergeCell ref="A299:N299"/>
    <mergeCell ref="R299:AE299"/>
    <mergeCell ref="E301:N301"/>
    <mergeCell ref="V301:AE301"/>
    <mergeCell ref="E302:N302"/>
    <mergeCell ref="V302:AE302"/>
    <mergeCell ref="E303:N303"/>
    <mergeCell ref="V303:AE303"/>
    <mergeCell ref="E304:N304"/>
    <mergeCell ref="V304:AE304"/>
    <mergeCell ref="E305:N305"/>
    <mergeCell ref="V305:AE305"/>
    <mergeCell ref="E306:N306"/>
    <mergeCell ref="V306:AE306"/>
    <mergeCell ref="E307:N307"/>
    <mergeCell ref="V307:AE307"/>
    <mergeCell ref="E308:N308"/>
    <mergeCell ref="V308:AE308"/>
    <mergeCell ref="E309:N309"/>
    <mergeCell ref="V309:AE309"/>
    <mergeCell ref="E310:N310"/>
    <mergeCell ref="V310:AE310"/>
    <mergeCell ref="E311:N311"/>
    <mergeCell ref="V311:AE311"/>
    <mergeCell ref="E312:N312"/>
    <mergeCell ref="V312:AE312"/>
    <mergeCell ref="L313:N313"/>
    <mergeCell ref="S313:AH313"/>
    <mergeCell ref="A315:A316"/>
    <mergeCell ref="A317:A318"/>
    <mergeCell ref="A319:A320"/>
    <mergeCell ref="B321:B324"/>
    <mergeCell ref="I321:M321"/>
    <mergeCell ref="N321:R321"/>
    <mergeCell ref="S321:X321"/>
    <mergeCell ref="Y321:AC321"/>
    <mergeCell ref="AD321:AH321"/>
    <mergeCell ref="C322:H322"/>
    <mergeCell ref="I322:J322"/>
    <mergeCell ref="L322:M322"/>
    <mergeCell ref="N322:O322"/>
    <mergeCell ref="Q322:R322"/>
    <mergeCell ref="S322:T322"/>
    <mergeCell ref="W322:X322"/>
    <mergeCell ref="Y322:Z322"/>
    <mergeCell ref="AB322:AC322"/>
    <mergeCell ref="AD322:AE322"/>
    <mergeCell ref="AG322:AH322"/>
    <mergeCell ref="C323:H324"/>
    <mergeCell ref="I323:X324"/>
    <mergeCell ref="Y323:AC323"/>
    <mergeCell ref="AD323:AH323"/>
    <mergeCell ref="Y324:Z324"/>
    <mergeCell ref="AB324:AC324"/>
    <mergeCell ref="AD324:AF324"/>
    <mergeCell ref="AG324:AH324"/>
    <mergeCell ref="A325:AH325"/>
    <mergeCell ref="A330:AC330"/>
    <mergeCell ref="A331:AC331"/>
    <mergeCell ref="G332:AC332"/>
    <mergeCell ref="G333:AC333"/>
    <mergeCell ref="F334:Q334"/>
    <mergeCell ref="W334:AC334"/>
    <mergeCell ref="F335:Q335"/>
    <mergeCell ref="W335:AA335"/>
    <mergeCell ref="F336:Q336"/>
    <mergeCell ref="W336:Z336"/>
    <mergeCell ref="AD336:AH336"/>
    <mergeCell ref="F337:Q337"/>
    <mergeCell ref="W337:X337"/>
    <mergeCell ref="AD337:AE337"/>
    <mergeCell ref="F338:Q338"/>
    <mergeCell ref="W338:X338"/>
    <mergeCell ref="A339:N339"/>
    <mergeCell ref="R339:AE339"/>
    <mergeCell ref="A340:N340"/>
    <mergeCell ref="R340:AE340"/>
    <mergeCell ref="E342:N342"/>
    <mergeCell ref="V342:AE342"/>
    <mergeCell ref="E343:N343"/>
    <mergeCell ref="V343:AE343"/>
    <mergeCell ref="E344:N344"/>
    <mergeCell ref="V344:AE344"/>
    <mergeCell ref="E345:N345"/>
    <mergeCell ref="V345:AE345"/>
    <mergeCell ref="E346:N346"/>
    <mergeCell ref="V346:AE346"/>
    <mergeCell ref="E347:N347"/>
    <mergeCell ref="V347:AE347"/>
    <mergeCell ref="E348:N348"/>
    <mergeCell ref="V348:AE348"/>
    <mergeCell ref="E349:N349"/>
    <mergeCell ref="V349:AE349"/>
    <mergeCell ref="E350:N350"/>
    <mergeCell ref="V350:AE350"/>
    <mergeCell ref="E351:N351"/>
    <mergeCell ref="V351:AE351"/>
    <mergeCell ref="E352:N352"/>
    <mergeCell ref="V352:AE352"/>
    <mergeCell ref="E353:N353"/>
    <mergeCell ref="V353:AE353"/>
    <mergeCell ref="L354:N354"/>
    <mergeCell ref="S354:AH354"/>
    <mergeCell ref="A356:A357"/>
    <mergeCell ref="A358:A359"/>
    <mergeCell ref="A360:A361"/>
    <mergeCell ref="B362:B365"/>
    <mergeCell ref="I362:M362"/>
    <mergeCell ref="N362:R362"/>
    <mergeCell ref="S362:X362"/>
    <mergeCell ref="Y362:AC362"/>
    <mergeCell ref="AD362:AH362"/>
    <mergeCell ref="C363:H363"/>
    <mergeCell ref="I363:J363"/>
    <mergeCell ref="L363:M363"/>
    <mergeCell ref="N363:O363"/>
    <mergeCell ref="Q363:R363"/>
    <mergeCell ref="S363:T363"/>
    <mergeCell ref="W363:X363"/>
    <mergeCell ref="Y363:Z363"/>
    <mergeCell ref="AB363:AC363"/>
    <mergeCell ref="AD363:AE363"/>
    <mergeCell ref="AG363:AH363"/>
    <mergeCell ref="C364:H365"/>
    <mergeCell ref="I364:X365"/>
    <mergeCell ref="Y364:AC364"/>
    <mergeCell ref="AD364:AH364"/>
    <mergeCell ref="Y365:Z365"/>
    <mergeCell ref="AB365:AC365"/>
    <mergeCell ref="AD365:AF365"/>
    <mergeCell ref="AG365:AH365"/>
    <mergeCell ref="A366:AH366"/>
    <mergeCell ref="A371:AC371"/>
    <mergeCell ref="A372:AC372"/>
    <mergeCell ref="G373:AC373"/>
    <mergeCell ref="G374:AC374"/>
    <mergeCell ref="F375:Q375"/>
    <mergeCell ref="W375:AC375"/>
    <mergeCell ref="F376:Q376"/>
    <mergeCell ref="W376:AA376"/>
    <mergeCell ref="F377:Q377"/>
    <mergeCell ref="W377:Z377"/>
    <mergeCell ref="AD377:AH377"/>
    <mergeCell ref="F378:Q378"/>
    <mergeCell ref="W378:X378"/>
    <mergeCell ref="AD378:AE378"/>
    <mergeCell ref="F379:Q379"/>
    <mergeCell ref="W379:X379"/>
    <mergeCell ref="A380:N380"/>
    <mergeCell ref="R380:AE380"/>
    <mergeCell ref="A381:N381"/>
    <mergeCell ref="R381:AE381"/>
    <mergeCell ref="E383:N383"/>
    <mergeCell ref="V383:AE383"/>
    <mergeCell ref="E384:N384"/>
    <mergeCell ref="V384:AE384"/>
    <mergeCell ref="E385:N385"/>
    <mergeCell ref="V385:AE385"/>
    <mergeCell ref="E386:N386"/>
    <mergeCell ref="V386:AE386"/>
    <mergeCell ref="E387:N387"/>
    <mergeCell ref="V387:AE387"/>
    <mergeCell ref="E388:N388"/>
    <mergeCell ref="V388:AE388"/>
    <mergeCell ref="E389:N389"/>
    <mergeCell ref="V389:AE389"/>
    <mergeCell ref="E390:N390"/>
    <mergeCell ref="V390:AE390"/>
    <mergeCell ref="E391:N391"/>
    <mergeCell ref="V391:AE391"/>
    <mergeCell ref="E392:N392"/>
    <mergeCell ref="V392:AE392"/>
    <mergeCell ref="E393:N393"/>
    <mergeCell ref="V393:AE393"/>
    <mergeCell ref="E394:N394"/>
    <mergeCell ref="V394:AE394"/>
    <mergeCell ref="L395:N395"/>
    <mergeCell ref="S395:AH395"/>
    <mergeCell ref="A397:A398"/>
    <mergeCell ref="A399:A400"/>
    <mergeCell ref="A401:A402"/>
    <mergeCell ref="B403:B406"/>
    <mergeCell ref="I403:M403"/>
    <mergeCell ref="N403:R403"/>
    <mergeCell ref="S403:X403"/>
    <mergeCell ref="Y403:AC403"/>
    <mergeCell ref="AD403:AH403"/>
    <mergeCell ref="C404:H404"/>
    <mergeCell ref="I404:J404"/>
    <mergeCell ref="L404:M404"/>
    <mergeCell ref="N404:O404"/>
    <mergeCell ref="Q404:R404"/>
    <mergeCell ref="S404:T404"/>
    <mergeCell ref="W404:X404"/>
    <mergeCell ref="Y404:Z404"/>
    <mergeCell ref="AB404:AC404"/>
    <mergeCell ref="AD404:AE404"/>
    <mergeCell ref="AG404:AH404"/>
    <mergeCell ref="C405:H406"/>
    <mergeCell ref="I405:X406"/>
    <mergeCell ref="Y405:AC405"/>
    <mergeCell ref="AD405:AH405"/>
    <mergeCell ref="Y406:Z406"/>
    <mergeCell ref="AB406:AC406"/>
    <mergeCell ref="AD406:AF406"/>
    <mergeCell ref="AG406:AH406"/>
    <mergeCell ref="A407:AH407"/>
    <mergeCell ref="A412:AC412"/>
    <mergeCell ref="A413:AC413"/>
    <mergeCell ref="G414:AC414"/>
    <mergeCell ref="G415:AC415"/>
    <mergeCell ref="F416:Q416"/>
    <mergeCell ref="W416:AC416"/>
    <mergeCell ref="F417:Q417"/>
    <mergeCell ref="W417:AA417"/>
    <mergeCell ref="F418:Q418"/>
    <mergeCell ref="W418:Z418"/>
    <mergeCell ref="AD418:AH418"/>
    <mergeCell ref="F419:Q419"/>
    <mergeCell ref="W419:X419"/>
    <mergeCell ref="AD419:AE419"/>
    <mergeCell ref="F420:Q420"/>
    <mergeCell ref="W420:X420"/>
    <mergeCell ref="A421:N421"/>
    <mergeCell ref="R421:AE421"/>
    <mergeCell ref="A422:N422"/>
    <mergeCell ref="R422:AE422"/>
    <mergeCell ref="E424:N424"/>
    <mergeCell ref="V424:AE424"/>
    <mergeCell ref="E425:N425"/>
    <mergeCell ref="V425:AE425"/>
    <mergeCell ref="E426:N426"/>
    <mergeCell ref="V426:AE426"/>
    <mergeCell ref="E427:N427"/>
    <mergeCell ref="V427:AE427"/>
    <mergeCell ref="E428:N428"/>
    <mergeCell ref="V428:AE428"/>
    <mergeCell ref="E429:N429"/>
    <mergeCell ref="V429:AE429"/>
    <mergeCell ref="E430:N430"/>
    <mergeCell ref="V430:AE430"/>
    <mergeCell ref="E431:N431"/>
    <mergeCell ref="V431:AE431"/>
    <mergeCell ref="E432:N432"/>
    <mergeCell ref="V432:AE432"/>
    <mergeCell ref="Y444:AC444"/>
    <mergeCell ref="E433:N433"/>
    <mergeCell ref="V433:AE433"/>
    <mergeCell ref="E434:N434"/>
    <mergeCell ref="V434:AE434"/>
    <mergeCell ref="E435:N435"/>
    <mergeCell ref="V435:AE435"/>
    <mergeCell ref="AB445:AC445"/>
    <mergeCell ref="L436:N436"/>
    <mergeCell ref="S436:AH436"/>
    <mergeCell ref="A438:A439"/>
    <mergeCell ref="A440:A441"/>
    <mergeCell ref="A442:A443"/>
    <mergeCell ref="B444:B447"/>
    <mergeCell ref="I444:M444"/>
    <mergeCell ref="N444:R444"/>
    <mergeCell ref="S444:X444"/>
    <mergeCell ref="AG447:AH447"/>
    <mergeCell ref="AD444:AH444"/>
    <mergeCell ref="C445:H445"/>
    <mergeCell ref="I445:J445"/>
    <mergeCell ref="L445:M445"/>
    <mergeCell ref="N445:O445"/>
    <mergeCell ref="Q445:R445"/>
    <mergeCell ref="S445:T445"/>
    <mergeCell ref="W445:X445"/>
    <mergeCell ref="Y445:Z445"/>
    <mergeCell ref="A448:AH448"/>
    <mergeCell ref="AD445:AE445"/>
    <mergeCell ref="AG445:AH445"/>
    <mergeCell ref="C446:H447"/>
    <mergeCell ref="I446:X447"/>
    <mergeCell ref="Y446:AC446"/>
    <mergeCell ref="AD446:AH446"/>
    <mergeCell ref="Y447:Z447"/>
    <mergeCell ref="AB447:AC447"/>
    <mergeCell ref="AD447:AF447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portrait" horizontalDpi="4294967293" verticalDpi="4294967293" r:id="rId1"/>
  <rowBreaks count="10" manualBreakCount="10">
    <brk id="41" max="16383" man="1"/>
    <brk id="82" max="16383" man="1"/>
    <brk id="123" max="16383" man="1"/>
    <brk id="164" max="16383" man="1"/>
    <brk id="205" max="16383" man="1"/>
    <brk id="246" max="16383" man="1"/>
    <brk id="287" max="16383" man="1"/>
    <brk id="328" max="16383" man="1"/>
    <brk id="369" max="16383" man="1"/>
    <brk id="41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7" workbookViewId="0">
      <selection activeCell="O10" sqref="O10"/>
    </sheetView>
  </sheetViews>
  <sheetFormatPr baseColWidth="10" defaultRowHeight="14.25"/>
  <cols>
    <col min="1" max="1" width="4" style="336" customWidth="1"/>
    <col min="2" max="2" width="2.5703125" style="336" customWidth="1"/>
    <col min="3" max="3" width="13.42578125" style="336" customWidth="1"/>
    <col min="4" max="4" width="10.42578125" style="336" customWidth="1"/>
    <col min="5" max="8" width="8.7109375" style="336" customWidth="1"/>
    <col min="9" max="10" width="9.28515625" style="336" customWidth="1"/>
    <col min="11" max="11" width="16" style="336" customWidth="1"/>
    <col min="12" max="16384" width="11.42578125" style="336"/>
  </cols>
  <sheetData>
    <row r="1" spans="1:11" s="334" customFormat="1" ht="23.25">
      <c r="D1" s="548" t="s">
        <v>82</v>
      </c>
      <c r="E1" s="577"/>
      <c r="F1" s="577"/>
      <c r="G1" s="577"/>
      <c r="H1" s="577"/>
      <c r="I1" s="577"/>
      <c r="J1" s="577"/>
    </row>
    <row r="2" spans="1:11" s="334" customFormat="1" ht="23.25">
      <c r="D2" s="578" t="str">
        <f>Spielplan!F2</f>
        <v>Saison eintragen</v>
      </c>
      <c r="E2" s="578"/>
      <c r="F2" s="578"/>
      <c r="G2" s="578"/>
      <c r="H2" s="578"/>
      <c r="I2" s="578"/>
      <c r="J2" s="578"/>
    </row>
    <row r="3" spans="1:11" s="334" customFormat="1" ht="23.25">
      <c r="D3" s="548" t="str">
        <f>Spielplan!F1</f>
        <v>Staffel eintragen</v>
      </c>
      <c r="E3" s="548"/>
      <c r="F3" s="548"/>
      <c r="G3" s="548"/>
      <c r="H3" s="548"/>
      <c r="I3" s="548"/>
      <c r="J3" s="548"/>
    </row>
    <row r="4" spans="1:11" s="334" customFormat="1" ht="23.25">
      <c r="D4" s="335"/>
      <c r="E4" s="335"/>
      <c r="F4" s="335"/>
      <c r="G4" s="335"/>
      <c r="H4" s="335"/>
      <c r="I4" s="335"/>
      <c r="J4" s="335"/>
    </row>
    <row r="5" spans="1:11" s="334" customFormat="1" ht="23.25">
      <c r="A5" s="579" t="s">
        <v>83</v>
      </c>
      <c r="B5" s="580"/>
      <c r="C5" s="580"/>
      <c r="D5" s="580"/>
      <c r="E5" s="580"/>
      <c r="F5" s="580"/>
      <c r="G5" s="580"/>
      <c r="H5" s="580"/>
      <c r="I5" s="580"/>
      <c r="J5" s="580"/>
      <c r="K5" s="580"/>
    </row>
    <row r="6" spans="1:11" ht="15" thickBot="1"/>
    <row r="7" spans="1:11" s="340" customFormat="1" ht="15">
      <c r="A7" s="337" t="s">
        <v>84</v>
      </c>
      <c r="B7" s="338"/>
      <c r="C7" s="338"/>
      <c r="D7" s="338"/>
      <c r="E7" s="338"/>
      <c r="F7" s="338"/>
      <c r="G7" s="338"/>
      <c r="H7" s="338"/>
      <c r="I7" s="338"/>
      <c r="J7" s="338"/>
      <c r="K7" s="339"/>
    </row>
    <row r="8" spans="1:11" ht="15.75" thickBot="1">
      <c r="A8" s="581"/>
      <c r="B8" s="582"/>
      <c r="C8" s="582"/>
      <c r="D8" s="582"/>
      <c r="E8" s="582"/>
      <c r="F8" s="582"/>
      <c r="G8" s="582"/>
      <c r="H8" s="582"/>
      <c r="I8" s="582"/>
      <c r="J8" s="582"/>
      <c r="K8" s="341"/>
    </row>
    <row r="9" spans="1:11" ht="15">
      <c r="A9" s="342"/>
      <c r="B9" s="343"/>
      <c r="C9" s="344"/>
      <c r="D9" s="345"/>
      <c r="E9" s="583" t="s">
        <v>85</v>
      </c>
      <c r="F9" s="584"/>
      <c r="G9" s="584"/>
      <c r="H9" s="585"/>
      <c r="I9" s="583" t="s">
        <v>86</v>
      </c>
      <c r="J9" s="586"/>
      <c r="K9" s="346"/>
    </row>
    <row r="10" spans="1:11" ht="23.25" customHeight="1">
      <c r="A10" s="347"/>
      <c r="B10" s="348"/>
      <c r="C10" s="349"/>
      <c r="D10" s="350" t="s">
        <v>87</v>
      </c>
      <c r="E10" s="571" t="s">
        <v>88</v>
      </c>
      <c r="F10" s="572"/>
      <c r="G10" s="572"/>
      <c r="H10" s="573"/>
      <c r="I10" s="351" t="str">
        <f>[4]Platzierung!U7</f>
        <v>C</v>
      </c>
      <c r="J10" s="352" t="s">
        <v>89</v>
      </c>
      <c r="K10" s="353"/>
    </row>
    <row r="11" spans="1:11" ht="15" customHeight="1">
      <c r="A11" s="354"/>
      <c r="B11" s="355"/>
      <c r="C11" s="356"/>
      <c r="D11" s="357"/>
      <c r="E11" s="358"/>
      <c r="F11" s="359" t="s">
        <v>90</v>
      </c>
      <c r="G11" s="359"/>
      <c r="H11" s="357"/>
      <c r="I11" s="360"/>
      <c r="J11" s="357"/>
      <c r="K11" s="361"/>
    </row>
    <row r="12" spans="1:11" ht="15" customHeight="1">
      <c r="A12" s="354"/>
      <c r="B12" s="355"/>
      <c r="C12" s="356"/>
      <c r="D12" s="357" t="s">
        <v>91</v>
      </c>
      <c r="E12" s="358" t="s">
        <v>92</v>
      </c>
      <c r="F12" s="359" t="s">
        <v>92</v>
      </c>
      <c r="G12" s="359" t="s">
        <v>93</v>
      </c>
      <c r="H12" s="362" t="s">
        <v>94</v>
      </c>
      <c r="I12" s="358"/>
      <c r="J12" s="357" t="s">
        <v>90</v>
      </c>
      <c r="K12" s="361" t="s">
        <v>95</v>
      </c>
    </row>
    <row r="13" spans="1:11" ht="15" customHeight="1">
      <c r="A13" s="574" t="s">
        <v>96</v>
      </c>
      <c r="B13" s="575"/>
      <c r="C13" s="576"/>
      <c r="D13" s="363" t="s">
        <v>97</v>
      </c>
      <c r="E13" s="364" t="s">
        <v>98</v>
      </c>
      <c r="F13" s="365" t="s">
        <v>98</v>
      </c>
      <c r="G13" s="366" t="s">
        <v>98</v>
      </c>
      <c r="H13" s="367" t="s">
        <v>98</v>
      </c>
      <c r="I13" s="364" t="s">
        <v>99</v>
      </c>
      <c r="J13" s="363" t="s">
        <v>99</v>
      </c>
      <c r="K13" s="368"/>
    </row>
    <row r="14" spans="1:11" ht="22.5" customHeight="1">
      <c r="A14" s="562" t="str">
        <f>Spielplan!$G$6</f>
        <v>Mannschaft 1</v>
      </c>
      <c r="B14" s="563"/>
      <c r="C14" s="564"/>
      <c r="D14" s="369"/>
      <c r="E14" s="370"/>
      <c r="F14" s="371"/>
      <c r="G14" s="371"/>
      <c r="H14" s="372"/>
      <c r="I14" s="370"/>
      <c r="J14" s="372"/>
      <c r="K14" s="373"/>
    </row>
    <row r="15" spans="1:11" ht="22.5" customHeight="1">
      <c r="A15" s="565" t="str">
        <f>Spielplan!$I$6</f>
        <v>Mannschaft 2</v>
      </c>
      <c r="B15" s="566"/>
      <c r="C15" s="567"/>
      <c r="D15" s="369"/>
      <c r="E15" s="370"/>
      <c r="F15" s="371"/>
      <c r="G15" s="371"/>
      <c r="H15" s="372"/>
      <c r="I15" s="370"/>
      <c r="J15" s="372"/>
      <c r="K15" s="373"/>
    </row>
    <row r="16" spans="1:11" ht="22.5" customHeight="1">
      <c r="A16" s="562" t="str">
        <f>Spielplan!$J$6</f>
        <v>Mannschaft 7</v>
      </c>
      <c r="B16" s="563"/>
      <c r="C16" s="564"/>
      <c r="D16" s="369"/>
      <c r="E16" s="370"/>
      <c r="F16" s="371"/>
      <c r="G16" s="371"/>
      <c r="H16" s="372"/>
      <c r="I16" s="370"/>
      <c r="J16" s="372"/>
      <c r="K16" s="373"/>
    </row>
    <row r="17" spans="1:11" ht="22.5" customHeight="1">
      <c r="A17" s="565" t="str">
        <f>Spielplan!$G$7</f>
        <v>Mannschaft 3</v>
      </c>
      <c r="B17" s="566"/>
      <c r="C17" s="567"/>
      <c r="D17" s="369"/>
      <c r="E17" s="370"/>
      <c r="F17" s="371"/>
      <c r="G17" s="371"/>
      <c r="H17" s="372"/>
      <c r="I17" s="370"/>
      <c r="J17" s="372"/>
      <c r="K17" s="373"/>
    </row>
    <row r="18" spans="1:11" ht="22.5" customHeight="1">
      <c r="A18" s="562" t="str">
        <f>Spielplan!$I$7</f>
        <v>Mannschaft 4</v>
      </c>
      <c r="B18" s="563"/>
      <c r="C18" s="564"/>
      <c r="D18" s="369"/>
      <c r="E18" s="370"/>
      <c r="F18" s="371"/>
      <c r="G18" s="371"/>
      <c r="H18" s="372"/>
      <c r="I18" s="370"/>
      <c r="J18" s="372"/>
      <c r="K18" s="373"/>
    </row>
    <row r="19" spans="1:11" ht="22.5" customHeight="1">
      <c r="A19" s="565" t="str">
        <f>Spielplan!$G$8</f>
        <v>Mannschaft 5</v>
      </c>
      <c r="B19" s="566"/>
      <c r="C19" s="567"/>
      <c r="D19" s="369"/>
      <c r="E19" s="370"/>
      <c r="F19" s="371"/>
      <c r="G19" s="371"/>
      <c r="H19" s="372"/>
      <c r="I19" s="370"/>
      <c r="J19" s="372"/>
      <c r="K19" s="373"/>
    </row>
    <row r="20" spans="1:11" ht="22.5" customHeight="1">
      <c r="A20" s="562" t="str">
        <f>Spielplan!$I$8</f>
        <v>Mannschaft 6</v>
      </c>
      <c r="B20" s="563"/>
      <c r="C20" s="564"/>
      <c r="D20" s="369"/>
      <c r="E20" s="370"/>
      <c r="F20" s="371"/>
      <c r="G20" s="371"/>
      <c r="H20" s="372"/>
      <c r="I20" s="370"/>
      <c r="J20" s="372"/>
      <c r="K20" s="373"/>
    </row>
    <row r="21" spans="1:11" ht="22.5" customHeight="1">
      <c r="A21" s="565"/>
      <c r="B21" s="566"/>
      <c r="C21" s="567"/>
      <c r="D21" s="369"/>
      <c r="E21" s="370"/>
      <c r="F21" s="371"/>
      <c r="G21" s="371"/>
      <c r="H21" s="372"/>
      <c r="I21" s="370"/>
      <c r="J21" s="372"/>
      <c r="K21" s="373"/>
    </row>
    <row r="22" spans="1:11" ht="22.5" customHeight="1">
      <c r="A22" s="565"/>
      <c r="B22" s="566"/>
      <c r="C22" s="567"/>
      <c r="D22" s="369"/>
      <c r="E22" s="370"/>
      <c r="F22" s="371"/>
      <c r="G22" s="371"/>
      <c r="H22" s="372"/>
      <c r="I22" s="370"/>
      <c r="J22" s="372"/>
      <c r="K22" s="373"/>
    </row>
    <row r="23" spans="1:11" ht="22.5" customHeight="1" thickBot="1">
      <c r="A23" s="568"/>
      <c r="B23" s="569"/>
      <c r="C23" s="570"/>
      <c r="D23" s="374"/>
      <c r="E23" s="375"/>
      <c r="F23" s="376"/>
      <c r="G23" s="376"/>
      <c r="H23" s="377"/>
      <c r="I23" s="375"/>
      <c r="J23" s="377"/>
      <c r="K23" s="378"/>
    </row>
    <row r="24" spans="1:11" ht="15">
      <c r="A24" s="556"/>
      <c r="B24" s="557"/>
      <c r="C24" s="557"/>
      <c r="D24" s="557"/>
      <c r="E24" s="557"/>
      <c r="F24" s="557"/>
      <c r="G24" s="557"/>
      <c r="H24" s="557"/>
      <c r="I24" s="557"/>
      <c r="J24" s="557"/>
      <c r="K24" s="558"/>
    </row>
    <row r="25" spans="1:11" s="381" customFormat="1" ht="15">
      <c r="A25" s="552" t="s">
        <v>100</v>
      </c>
      <c r="B25" s="553"/>
      <c r="C25" s="553"/>
      <c r="D25" s="553"/>
      <c r="E25" s="380"/>
      <c r="F25" s="380"/>
      <c r="G25" s="380"/>
      <c r="H25" s="380"/>
      <c r="I25" s="380"/>
      <c r="J25" s="380"/>
      <c r="K25" s="341"/>
    </row>
    <row r="26" spans="1:11" s="381" customFormat="1" ht="15">
      <c r="A26" s="379"/>
      <c r="B26" s="382" t="s">
        <v>101</v>
      </c>
      <c r="C26" s="553" t="s">
        <v>102</v>
      </c>
      <c r="D26" s="553"/>
      <c r="E26" s="553"/>
      <c r="F26" s="553"/>
      <c r="G26" s="553"/>
      <c r="H26" s="559"/>
      <c r="I26" s="559"/>
      <c r="J26" s="559"/>
      <c r="K26" s="560"/>
    </row>
    <row r="27" spans="1:11" s="381" customFormat="1" ht="15">
      <c r="A27" s="379"/>
      <c r="B27" s="382" t="s">
        <v>101</v>
      </c>
      <c r="C27" s="553" t="s">
        <v>103</v>
      </c>
      <c r="D27" s="553"/>
      <c r="E27" s="553"/>
      <c r="F27" s="553"/>
      <c r="G27" s="553"/>
      <c r="H27" s="553"/>
      <c r="I27" s="553"/>
      <c r="J27" s="553"/>
      <c r="K27" s="561"/>
    </row>
    <row r="28" spans="1:11" s="381" customFormat="1" ht="15">
      <c r="A28" s="379"/>
      <c r="B28" s="382" t="s">
        <v>101</v>
      </c>
      <c r="C28" s="553" t="s">
        <v>104</v>
      </c>
      <c r="D28" s="553"/>
      <c r="E28" s="553"/>
      <c r="F28" s="553"/>
      <c r="G28" s="553"/>
      <c r="H28" s="553"/>
      <c r="I28" s="553"/>
      <c r="J28" s="553"/>
      <c r="K28" s="561"/>
    </row>
    <row r="29" spans="1:11" s="381" customFormat="1" ht="15">
      <c r="A29" s="552" t="s">
        <v>105</v>
      </c>
      <c r="B29" s="553"/>
      <c r="C29" s="553"/>
      <c r="D29" s="553"/>
      <c r="E29" s="380"/>
      <c r="F29" s="380"/>
      <c r="G29" s="380"/>
      <c r="H29" s="380"/>
      <c r="I29" s="380"/>
      <c r="J29" s="380"/>
      <c r="K29" s="341"/>
    </row>
    <row r="30" spans="1:11" s="386" customFormat="1" ht="15">
      <c r="A30" s="383" t="s">
        <v>106</v>
      </c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 s="386" customFormat="1" ht="15">
      <c r="A31" s="383" t="s">
        <v>107</v>
      </c>
      <c r="B31" s="384"/>
      <c r="C31" s="384"/>
      <c r="D31" s="387"/>
      <c r="E31" s="387"/>
      <c r="F31" s="387"/>
      <c r="G31" s="387"/>
      <c r="H31" s="387"/>
      <c r="I31" s="387"/>
      <c r="J31" s="387"/>
      <c r="K31" s="388"/>
    </row>
    <row r="32" spans="1:11" s="381" customFormat="1" ht="15">
      <c r="A32" s="549" t="s">
        <v>108</v>
      </c>
      <c r="B32" s="550"/>
      <c r="C32" s="550"/>
      <c r="D32" s="550"/>
      <c r="E32" s="550"/>
      <c r="F32" s="550"/>
      <c r="G32" s="550"/>
      <c r="H32" s="550"/>
      <c r="I32" s="550"/>
      <c r="J32" s="550"/>
      <c r="K32" s="551"/>
    </row>
    <row r="33" spans="1:11" s="381" customFormat="1" ht="15">
      <c r="A33" s="552" t="s">
        <v>109</v>
      </c>
      <c r="B33" s="553"/>
      <c r="C33" s="553"/>
      <c r="D33" s="553"/>
      <c r="E33" s="390"/>
      <c r="F33" s="390"/>
      <c r="G33" s="390"/>
      <c r="H33" s="390"/>
      <c r="I33" s="390"/>
      <c r="J33" s="390"/>
      <c r="K33" s="391"/>
    </row>
    <row r="34" spans="1:11" s="381" customFormat="1" ht="19.5" customHeight="1">
      <c r="A34" s="389"/>
      <c r="B34" s="554" t="s">
        <v>110</v>
      </c>
      <c r="C34" s="555"/>
      <c r="D34" s="555"/>
      <c r="E34" s="555"/>
      <c r="F34" s="555"/>
      <c r="G34" s="555"/>
      <c r="H34" s="555"/>
      <c r="I34" s="555"/>
      <c r="J34" s="555"/>
      <c r="K34" s="391"/>
    </row>
    <row r="35" spans="1:11" s="381" customFormat="1" ht="19.5" customHeight="1">
      <c r="A35" s="389"/>
      <c r="B35" s="554" t="s">
        <v>110</v>
      </c>
      <c r="C35" s="555"/>
      <c r="D35" s="555"/>
      <c r="E35" s="555"/>
      <c r="F35" s="555"/>
      <c r="G35" s="555"/>
      <c r="H35" s="555"/>
      <c r="I35" s="555"/>
      <c r="J35" s="555"/>
      <c r="K35" s="391"/>
    </row>
    <row r="36" spans="1:11" s="381" customFormat="1" ht="19.5" customHeight="1">
      <c r="A36" s="389"/>
      <c r="B36" s="554" t="s">
        <v>110</v>
      </c>
      <c r="C36" s="555"/>
      <c r="D36" s="555"/>
      <c r="E36" s="555"/>
      <c r="F36" s="555"/>
      <c r="G36" s="555"/>
      <c r="H36" s="555"/>
      <c r="I36" s="555"/>
      <c r="J36" s="555"/>
      <c r="K36" s="391"/>
    </row>
    <row r="37" spans="1:11" s="381" customFormat="1" ht="19.5" customHeight="1">
      <c r="A37" s="389"/>
      <c r="B37" s="554" t="s">
        <v>110</v>
      </c>
      <c r="C37" s="555"/>
      <c r="D37" s="555"/>
      <c r="E37" s="555"/>
      <c r="F37" s="555"/>
      <c r="G37" s="555"/>
      <c r="H37" s="555"/>
      <c r="I37" s="555"/>
      <c r="J37" s="555"/>
      <c r="K37" s="391"/>
    </row>
    <row r="38" spans="1:11" ht="15.75" thickBot="1">
      <c r="A38" s="546"/>
      <c r="B38" s="547"/>
      <c r="C38" s="547"/>
      <c r="D38" s="392"/>
      <c r="E38" s="392"/>
      <c r="F38" s="392"/>
      <c r="G38" s="392"/>
      <c r="H38" s="392"/>
      <c r="I38" s="392"/>
      <c r="J38" s="392"/>
      <c r="K38" s="393"/>
    </row>
  </sheetData>
  <mergeCells count="32">
    <mergeCell ref="D1:J1"/>
    <mergeCell ref="D2:J2"/>
    <mergeCell ref="A5:K5"/>
    <mergeCell ref="A8:J8"/>
    <mergeCell ref="E9:H9"/>
    <mergeCell ref="I9:J9"/>
    <mergeCell ref="E10:H10"/>
    <mergeCell ref="A13:C13"/>
    <mergeCell ref="A14:C14"/>
    <mergeCell ref="A15:C15"/>
    <mergeCell ref="A16:C16"/>
    <mergeCell ref="A17:C17"/>
    <mergeCell ref="C26:K26"/>
    <mergeCell ref="C27:K27"/>
    <mergeCell ref="C28:K28"/>
    <mergeCell ref="A29:D29"/>
    <mergeCell ref="A18:C18"/>
    <mergeCell ref="A19:C19"/>
    <mergeCell ref="A20:C20"/>
    <mergeCell ref="A21:C21"/>
    <mergeCell ref="A22:C22"/>
    <mergeCell ref="A23:C23"/>
    <mergeCell ref="A38:C38"/>
    <mergeCell ref="D3:J3"/>
    <mergeCell ref="A32:K32"/>
    <mergeCell ref="A33:D33"/>
    <mergeCell ref="B34:J34"/>
    <mergeCell ref="B35:J35"/>
    <mergeCell ref="B36:J36"/>
    <mergeCell ref="B37:J37"/>
    <mergeCell ref="A24:K24"/>
    <mergeCell ref="A25:D2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5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workbookViewId="0">
      <selection activeCell="B2" sqref="B2:D5"/>
    </sheetView>
  </sheetViews>
  <sheetFormatPr baseColWidth="10" defaultRowHeight="15"/>
  <cols>
    <col min="1" max="1" width="0.140625" customWidth="1"/>
    <col min="2" max="2" width="3.5703125" customWidth="1"/>
    <col min="3" max="3" width="22.5703125" customWidth="1"/>
    <col min="4" max="4" width="9.28515625" customWidth="1"/>
    <col min="5" max="5" width="4.7109375" customWidth="1"/>
    <col min="6" max="6" width="9.140625" customWidth="1"/>
    <col min="7" max="7" width="10.5703125" customWidth="1"/>
    <col min="8" max="8" width="4.7109375" customWidth="1"/>
    <col min="9" max="9" width="8.7109375" customWidth="1"/>
    <col min="10" max="10" width="10.5703125" customWidth="1"/>
    <col min="11" max="11" width="4.7109375" customWidth="1"/>
    <col min="12" max="12" width="7.5703125" customWidth="1"/>
    <col min="13" max="13" width="10.5703125" customWidth="1"/>
    <col min="14" max="14" width="8.42578125" customWidth="1"/>
    <col min="15" max="15" width="10.5703125" customWidth="1"/>
    <col min="16" max="16" width="14.5703125" customWidth="1"/>
  </cols>
  <sheetData>
    <row r="1" spans="2:16" ht="0.75" customHeight="1" thickBot="1"/>
    <row r="2" spans="2:16" ht="16.5" thickBot="1">
      <c r="B2" s="587"/>
      <c r="C2" s="588"/>
      <c r="D2" s="589"/>
      <c r="E2" s="395" t="s">
        <v>111</v>
      </c>
      <c r="F2" s="394"/>
      <c r="G2" s="394"/>
      <c r="H2" s="394"/>
      <c r="I2" s="394"/>
      <c r="J2" s="396"/>
      <c r="K2" s="397" t="s">
        <v>112</v>
      </c>
      <c r="L2" s="397"/>
      <c r="M2" s="398" t="str">
        <f>Spielplan!$F$2</f>
        <v>Saison eintragen</v>
      </c>
      <c r="N2" s="399"/>
      <c r="O2" s="399"/>
      <c r="P2" s="400"/>
    </row>
    <row r="3" spans="2:16" ht="16.5" customHeight="1">
      <c r="B3" s="590"/>
      <c r="C3" s="591"/>
      <c r="D3" s="592"/>
      <c r="E3" s="401" t="s">
        <v>113</v>
      </c>
      <c r="F3" s="399"/>
      <c r="G3" s="399"/>
      <c r="H3" s="399"/>
      <c r="I3" s="399"/>
      <c r="J3" s="403"/>
      <c r="K3" s="404" t="s">
        <v>114</v>
      </c>
      <c r="L3" s="405"/>
      <c r="M3" s="398" t="str">
        <f>Spielplan!$F$1</f>
        <v>Staffel eintragen</v>
      </c>
      <c r="N3" s="399"/>
      <c r="O3" s="399"/>
      <c r="P3" s="402"/>
    </row>
    <row r="4" spans="2:16" ht="16.5" customHeight="1" thickBot="1">
      <c r="B4" s="590"/>
      <c r="C4" s="591"/>
      <c r="D4" s="592"/>
      <c r="E4" s="406" t="s">
        <v>115</v>
      </c>
      <c r="F4" s="407"/>
      <c r="G4" s="407"/>
      <c r="H4" s="407"/>
      <c r="I4" s="407"/>
      <c r="J4" s="409"/>
      <c r="K4" s="410" t="s">
        <v>96</v>
      </c>
      <c r="L4" s="407"/>
      <c r="M4" s="411"/>
      <c r="N4" s="407"/>
      <c r="O4" s="407"/>
      <c r="P4" s="408"/>
    </row>
    <row r="5" spans="2:16" ht="34.5" customHeight="1" thickBot="1">
      <c r="B5" s="593"/>
      <c r="C5" s="594"/>
      <c r="D5" s="595"/>
      <c r="E5" s="412" t="s">
        <v>116</v>
      </c>
      <c r="F5" s="397"/>
      <c r="G5" s="397"/>
      <c r="H5" s="397"/>
      <c r="I5" s="397"/>
      <c r="J5" s="397"/>
      <c r="K5" s="397"/>
      <c r="L5" s="397"/>
      <c r="M5" s="400"/>
      <c r="N5" s="600" t="s">
        <v>135</v>
      </c>
      <c r="O5" s="601"/>
      <c r="P5" s="602"/>
    </row>
    <row r="6" spans="2:16" s="417" customFormat="1" ht="16.5" customHeight="1">
      <c r="B6" s="413"/>
      <c r="C6" s="414" t="s">
        <v>117</v>
      </c>
      <c r="D6" s="415" t="s">
        <v>52</v>
      </c>
      <c r="E6" s="416" t="s">
        <v>118</v>
      </c>
      <c r="F6" s="415" t="s">
        <v>119</v>
      </c>
      <c r="G6" s="415" t="s">
        <v>120</v>
      </c>
      <c r="H6" s="415" t="s">
        <v>118</v>
      </c>
      <c r="I6" s="415" t="s">
        <v>119</v>
      </c>
      <c r="J6" s="415" t="s">
        <v>120</v>
      </c>
      <c r="K6" s="415" t="s">
        <v>118</v>
      </c>
      <c r="L6" s="415" t="s">
        <v>119</v>
      </c>
      <c r="M6" s="416" t="s">
        <v>120</v>
      </c>
      <c r="N6" s="415" t="s">
        <v>119</v>
      </c>
      <c r="O6" s="415" t="s">
        <v>120</v>
      </c>
      <c r="P6" s="416" t="s">
        <v>121</v>
      </c>
    </row>
    <row r="7" spans="2:16" s="417" customFormat="1" ht="16.5" customHeight="1" thickBot="1">
      <c r="B7" s="418"/>
      <c r="C7" s="419" t="s">
        <v>122</v>
      </c>
      <c r="D7" s="419" t="s">
        <v>123</v>
      </c>
      <c r="E7" s="420"/>
      <c r="F7" s="419"/>
      <c r="G7" s="419" t="s">
        <v>124</v>
      </c>
      <c r="H7" s="419"/>
      <c r="I7" s="419"/>
      <c r="J7" s="419" t="s">
        <v>124</v>
      </c>
      <c r="K7" s="419"/>
      <c r="L7" s="419"/>
      <c r="M7" s="420" t="s">
        <v>124</v>
      </c>
      <c r="N7" s="419"/>
      <c r="O7" s="419" t="s">
        <v>124</v>
      </c>
      <c r="P7" s="420"/>
    </row>
    <row r="8" spans="2:16" ht="16.5" customHeight="1">
      <c r="B8" s="421">
        <v>1</v>
      </c>
      <c r="C8" s="422"/>
      <c r="D8" s="423"/>
      <c r="E8" s="399"/>
      <c r="F8" s="596"/>
      <c r="G8" s="399"/>
      <c r="H8" s="424"/>
      <c r="I8" s="399"/>
      <c r="J8" s="424"/>
      <c r="K8" s="399"/>
      <c r="L8" s="424"/>
      <c r="M8" s="402"/>
      <c r="N8" s="399"/>
      <c r="O8" s="424"/>
      <c r="P8" s="402"/>
    </row>
    <row r="9" spans="2:16" ht="16.5" customHeight="1">
      <c r="B9" s="425"/>
      <c r="C9" s="426"/>
      <c r="D9" s="427"/>
      <c r="E9" s="428"/>
      <c r="F9" s="597"/>
      <c r="G9" s="428"/>
      <c r="H9" s="429"/>
      <c r="I9" s="428"/>
      <c r="J9" s="429"/>
      <c r="K9" s="428"/>
      <c r="L9" s="429"/>
      <c r="M9" s="430"/>
      <c r="N9" s="428"/>
      <c r="O9" s="429"/>
      <c r="P9" s="430"/>
    </row>
    <row r="10" spans="2:16" ht="16.5" customHeight="1">
      <c r="B10" s="431">
        <v>2</v>
      </c>
      <c r="C10" s="432"/>
      <c r="D10" s="433"/>
      <c r="E10" s="405"/>
      <c r="F10" s="598"/>
      <c r="G10" s="405"/>
      <c r="H10" s="434"/>
      <c r="I10" s="405"/>
      <c r="J10" s="434"/>
      <c r="K10" s="405"/>
      <c r="L10" s="434"/>
      <c r="M10" s="435"/>
      <c r="N10" s="405"/>
      <c r="O10" s="434"/>
      <c r="P10" s="435"/>
    </row>
    <row r="11" spans="2:16" ht="16.5" customHeight="1">
      <c r="B11" s="425"/>
      <c r="C11" s="426"/>
      <c r="D11" s="427"/>
      <c r="E11" s="428"/>
      <c r="F11" s="599"/>
      <c r="G11" s="428"/>
      <c r="H11" s="429"/>
      <c r="I11" s="428"/>
      <c r="J11" s="429"/>
      <c r="K11" s="428"/>
      <c r="L11" s="429"/>
      <c r="M11" s="430"/>
      <c r="N11" s="428"/>
      <c r="O11" s="429"/>
      <c r="P11" s="430"/>
    </row>
    <row r="12" spans="2:16" ht="16.5" customHeight="1">
      <c r="B12" s="431">
        <v>3</v>
      </c>
      <c r="C12" s="432"/>
      <c r="D12" s="433"/>
      <c r="E12" s="405"/>
      <c r="F12" s="598"/>
      <c r="G12" s="405"/>
      <c r="H12" s="434"/>
      <c r="I12" s="405"/>
      <c r="J12" s="434"/>
      <c r="K12" s="405"/>
      <c r="L12" s="434"/>
      <c r="M12" s="435"/>
      <c r="N12" s="405"/>
      <c r="O12" s="434"/>
      <c r="P12" s="435"/>
    </row>
    <row r="13" spans="2:16" ht="16.5" customHeight="1">
      <c r="B13" s="425"/>
      <c r="C13" s="426"/>
      <c r="D13" s="427"/>
      <c r="E13" s="428"/>
      <c r="F13" s="599"/>
      <c r="G13" s="428"/>
      <c r="H13" s="429"/>
      <c r="I13" s="428"/>
      <c r="J13" s="429"/>
      <c r="K13" s="428"/>
      <c r="L13" s="429"/>
      <c r="M13" s="430"/>
      <c r="N13" s="428"/>
      <c r="O13" s="429"/>
      <c r="P13" s="430"/>
    </row>
    <row r="14" spans="2:16" ht="16.5" customHeight="1">
      <c r="B14" s="431">
        <v>4</v>
      </c>
      <c r="C14" s="432"/>
      <c r="D14" s="433"/>
      <c r="E14" s="405"/>
      <c r="F14" s="598"/>
      <c r="G14" s="405"/>
      <c r="H14" s="434"/>
      <c r="I14" s="405"/>
      <c r="J14" s="434"/>
      <c r="K14" s="405"/>
      <c r="L14" s="434"/>
      <c r="M14" s="435"/>
      <c r="N14" s="405"/>
      <c r="O14" s="434"/>
      <c r="P14" s="435"/>
    </row>
    <row r="15" spans="2:16" ht="16.5" customHeight="1">
      <c r="B15" s="425"/>
      <c r="C15" s="426"/>
      <c r="D15" s="427"/>
      <c r="E15" s="428"/>
      <c r="F15" s="599"/>
      <c r="G15" s="428"/>
      <c r="H15" s="429"/>
      <c r="I15" s="428"/>
      <c r="J15" s="429"/>
      <c r="K15" s="428"/>
      <c r="L15" s="429"/>
      <c r="M15" s="430"/>
      <c r="N15" s="428"/>
      <c r="O15" s="429"/>
      <c r="P15" s="430"/>
    </row>
    <row r="16" spans="2:16" ht="16.5" customHeight="1">
      <c r="B16" s="431">
        <v>5</v>
      </c>
      <c r="C16" s="432"/>
      <c r="D16" s="433"/>
      <c r="E16" s="405"/>
      <c r="F16" s="598"/>
      <c r="G16" s="405"/>
      <c r="H16" s="434"/>
      <c r="I16" s="405"/>
      <c r="J16" s="434"/>
      <c r="K16" s="405"/>
      <c r="L16" s="434"/>
      <c r="M16" s="435"/>
      <c r="N16" s="405"/>
      <c r="O16" s="434"/>
      <c r="P16" s="435"/>
    </row>
    <row r="17" spans="2:16" ht="16.5" customHeight="1">
      <c r="B17" s="425"/>
      <c r="C17" s="436"/>
      <c r="D17" s="427"/>
      <c r="E17" s="428"/>
      <c r="F17" s="599"/>
      <c r="G17" s="428"/>
      <c r="H17" s="429"/>
      <c r="I17" s="428"/>
      <c r="J17" s="429"/>
      <c r="K17" s="428"/>
      <c r="L17" s="429"/>
      <c r="M17" s="430"/>
      <c r="N17" s="428"/>
      <c r="O17" s="429"/>
      <c r="P17" s="430"/>
    </row>
    <row r="18" spans="2:16" ht="16.5" customHeight="1">
      <c r="B18" s="431">
        <v>6</v>
      </c>
      <c r="C18" s="436"/>
      <c r="D18" s="433"/>
      <c r="E18" s="405"/>
      <c r="F18" s="434"/>
      <c r="G18" s="405"/>
      <c r="H18" s="434"/>
      <c r="I18" s="405"/>
      <c r="J18" s="434"/>
      <c r="K18" s="405"/>
      <c r="L18" s="434"/>
      <c r="M18" s="435"/>
      <c r="N18" s="405"/>
      <c r="O18" s="434"/>
      <c r="P18" s="435"/>
    </row>
    <row r="19" spans="2:16" ht="16.5" customHeight="1">
      <c r="B19" s="425"/>
      <c r="C19" s="436"/>
      <c r="D19" s="427"/>
      <c r="E19" s="428"/>
      <c r="F19" s="429"/>
      <c r="G19" s="428"/>
      <c r="H19" s="429"/>
      <c r="I19" s="428"/>
      <c r="J19" s="429"/>
      <c r="K19" s="428"/>
      <c r="L19" s="429"/>
      <c r="M19" s="430"/>
      <c r="N19" s="428"/>
      <c r="O19" s="429"/>
      <c r="P19" s="430"/>
    </row>
    <row r="20" spans="2:16" ht="16.5" customHeight="1">
      <c r="B20" s="431">
        <v>7</v>
      </c>
      <c r="C20" s="436"/>
      <c r="D20" s="433"/>
      <c r="E20" s="405"/>
      <c r="F20" s="434"/>
      <c r="G20" s="405"/>
      <c r="H20" s="434"/>
      <c r="I20" s="405"/>
      <c r="J20" s="434"/>
      <c r="K20" s="405"/>
      <c r="L20" s="434"/>
      <c r="M20" s="435"/>
      <c r="N20" s="405"/>
      <c r="O20" s="434"/>
      <c r="P20" s="435"/>
    </row>
    <row r="21" spans="2:16" ht="16.5" customHeight="1">
      <c r="B21" s="425"/>
      <c r="C21" s="436"/>
      <c r="D21" s="427"/>
      <c r="E21" s="428"/>
      <c r="F21" s="429"/>
      <c r="G21" s="428"/>
      <c r="H21" s="429"/>
      <c r="I21" s="428"/>
      <c r="J21" s="429"/>
      <c r="K21" s="428"/>
      <c r="L21" s="429"/>
      <c r="M21" s="430"/>
      <c r="N21" s="428"/>
      <c r="O21" s="429"/>
      <c r="P21" s="430"/>
    </row>
    <row r="22" spans="2:16" ht="16.5" customHeight="1">
      <c r="B22" s="431">
        <v>8</v>
      </c>
      <c r="C22" s="436"/>
      <c r="D22" s="433"/>
      <c r="E22" s="405"/>
      <c r="F22" s="434"/>
      <c r="G22" s="405"/>
      <c r="H22" s="434"/>
      <c r="I22" s="405"/>
      <c r="J22" s="434"/>
      <c r="K22" s="405"/>
      <c r="L22" s="434"/>
      <c r="M22" s="435"/>
      <c r="N22" s="405"/>
      <c r="O22" s="434"/>
      <c r="P22" s="435"/>
    </row>
    <row r="23" spans="2:16" ht="16.5" customHeight="1">
      <c r="B23" s="425"/>
      <c r="C23" s="436"/>
      <c r="D23" s="427"/>
      <c r="E23" s="428"/>
      <c r="F23" s="429"/>
      <c r="G23" s="428"/>
      <c r="H23" s="429"/>
      <c r="I23" s="428"/>
      <c r="J23" s="429"/>
      <c r="K23" s="428"/>
      <c r="L23" s="429"/>
      <c r="M23" s="430"/>
      <c r="N23" s="428"/>
      <c r="O23" s="429"/>
      <c r="P23" s="430"/>
    </row>
    <row r="24" spans="2:16" ht="16.5" customHeight="1">
      <c r="B24" s="431">
        <v>9</v>
      </c>
      <c r="C24" s="436"/>
      <c r="D24" s="433"/>
      <c r="E24" s="405"/>
      <c r="F24" s="434"/>
      <c r="G24" s="405"/>
      <c r="H24" s="434"/>
      <c r="I24" s="405"/>
      <c r="J24" s="434"/>
      <c r="K24" s="405"/>
      <c r="L24" s="434"/>
      <c r="M24" s="435"/>
      <c r="N24" s="405"/>
      <c r="O24" s="434"/>
      <c r="P24" s="435"/>
    </row>
    <row r="25" spans="2:16" ht="16.5" customHeight="1">
      <c r="B25" s="425"/>
      <c r="C25" s="436"/>
      <c r="D25" s="427"/>
      <c r="E25" s="428"/>
      <c r="F25" s="429"/>
      <c r="G25" s="428"/>
      <c r="H25" s="429"/>
      <c r="I25" s="428"/>
      <c r="J25" s="429"/>
      <c r="K25" s="428"/>
      <c r="L25" s="429"/>
      <c r="M25" s="430"/>
      <c r="N25" s="428"/>
      <c r="O25" s="429"/>
      <c r="P25" s="430"/>
    </row>
    <row r="26" spans="2:16" ht="16.5" customHeight="1">
      <c r="B26" s="431">
        <v>10</v>
      </c>
      <c r="C26" s="436"/>
      <c r="D26" s="433"/>
      <c r="E26" s="405"/>
      <c r="F26" s="434"/>
      <c r="G26" s="405"/>
      <c r="H26" s="434"/>
      <c r="I26" s="405"/>
      <c r="J26" s="434"/>
      <c r="K26" s="405"/>
      <c r="L26" s="434"/>
      <c r="M26" s="435"/>
      <c r="N26" s="405"/>
      <c r="O26" s="434"/>
      <c r="P26" s="435"/>
    </row>
    <row r="27" spans="2:16" ht="16.5" customHeight="1" thickBot="1">
      <c r="B27" s="431"/>
      <c r="C27" s="436"/>
      <c r="D27" s="433"/>
      <c r="E27" s="405"/>
      <c r="F27" s="434"/>
      <c r="G27" s="405"/>
      <c r="H27" s="434"/>
      <c r="I27" s="405"/>
      <c r="J27" s="434"/>
      <c r="K27" s="405"/>
      <c r="L27" s="434"/>
      <c r="M27" s="435"/>
      <c r="N27" s="405"/>
      <c r="O27" s="434"/>
      <c r="P27" s="435"/>
    </row>
    <row r="28" spans="2:16" s="417" customFormat="1" ht="16.5" customHeight="1">
      <c r="B28" s="437" t="s">
        <v>125</v>
      </c>
      <c r="C28" s="438" t="s">
        <v>126</v>
      </c>
      <c r="D28" s="416" t="s">
        <v>127</v>
      </c>
      <c r="E28" s="439">
        <v>2</v>
      </c>
      <c r="F28" s="440">
        <v>36161</v>
      </c>
      <c r="G28" s="439" t="s">
        <v>128</v>
      </c>
      <c r="H28" s="415">
        <v>1</v>
      </c>
      <c r="I28" s="441">
        <v>36170</v>
      </c>
      <c r="J28" s="415" t="s">
        <v>126</v>
      </c>
      <c r="K28" s="439"/>
      <c r="L28" s="415"/>
      <c r="M28" s="442"/>
      <c r="N28" s="441">
        <v>36170</v>
      </c>
      <c r="O28" s="415" t="s">
        <v>126</v>
      </c>
      <c r="P28" s="443"/>
    </row>
    <row r="29" spans="2:16" s="417" customFormat="1" ht="16.5" customHeight="1" thickBot="1">
      <c r="B29" s="444" t="s">
        <v>129</v>
      </c>
      <c r="C29" s="445" t="s">
        <v>130</v>
      </c>
      <c r="D29" s="420" t="s">
        <v>131</v>
      </c>
      <c r="E29" s="446"/>
      <c r="F29" s="419"/>
      <c r="G29" s="446"/>
      <c r="H29" s="419"/>
      <c r="I29" s="446"/>
      <c r="J29" s="419"/>
      <c r="K29" s="446"/>
      <c r="L29" s="419"/>
      <c r="M29" s="447"/>
      <c r="N29" s="446"/>
      <c r="O29" s="419"/>
      <c r="P29" s="448"/>
    </row>
    <row r="31" spans="2:16">
      <c r="C31" t="s">
        <v>132</v>
      </c>
    </row>
    <row r="32" spans="2:16">
      <c r="C32" t="s">
        <v>133</v>
      </c>
    </row>
    <row r="33" spans="3:3">
      <c r="C33" t="s">
        <v>134</v>
      </c>
    </row>
    <row r="34" spans="3:3">
      <c r="C34" t="s">
        <v>136</v>
      </c>
    </row>
    <row r="35" spans="3:3">
      <c r="C35" t="s">
        <v>137</v>
      </c>
    </row>
  </sheetData>
  <mergeCells count="7">
    <mergeCell ref="N5:P5"/>
    <mergeCell ref="B2:D5"/>
    <mergeCell ref="F8:F9"/>
    <mergeCell ref="F10:F11"/>
    <mergeCell ref="F12:F13"/>
    <mergeCell ref="F14:F15"/>
    <mergeCell ref="F16:F17"/>
  </mergeCells>
  <printOptions horizontalCentered="1"/>
  <pageMargins left="0.31496062992125984" right="0.31496062992125984" top="0" bottom="0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Spielplan</vt:lpstr>
      <vt:lpstr>SpK 1. SpT</vt:lpstr>
      <vt:lpstr>SpK 2. SpT</vt:lpstr>
      <vt:lpstr>SpK 3. SpT</vt:lpstr>
      <vt:lpstr>SpK 4. SpT</vt:lpstr>
      <vt:lpstr>AR-Kontrollbogen</vt:lpstr>
      <vt:lpstr>Einsatzliste</vt:lpstr>
      <vt:lpstr>'AR-Kontrollbogen'!Druckbereich</vt:lpstr>
      <vt:lpstr>Einsatzliste!Druckbereich</vt:lpstr>
      <vt:lpstr>Spielplan!Druckbereich</vt:lpstr>
      <vt:lpstr>'SpK 1. SpT'!Druckbereich</vt:lpstr>
      <vt:lpstr>'SpK 2. SpT'!Druckbereich</vt:lpstr>
      <vt:lpstr>'SpK 3. SpT'!Druckbereich</vt:lpstr>
      <vt:lpstr>'SpK 4. SpT'!Druckbereich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cp:lastPrinted>2017-02-08T12:47:26Z</cp:lastPrinted>
  <dcterms:created xsi:type="dcterms:W3CDTF">2017-02-04T13:26:15Z</dcterms:created>
  <dcterms:modified xsi:type="dcterms:W3CDTF">2021-09-25T09:28:38Z</dcterms:modified>
</cp:coreProperties>
</file>